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2. zasedání\"/>
    </mc:Choice>
  </mc:AlternateContent>
  <bookViews>
    <workbookView xWindow="0" yWindow="0" windowWidth="23040" windowHeight="10116"/>
  </bookViews>
  <sheets>
    <sheet name="Celovečerní hraný film" sheetId="2" r:id="rId1"/>
    <sheet name="JK" sheetId="3" r:id="rId2"/>
    <sheet name="PB" sheetId="4" r:id="rId3"/>
    <sheet name="PM" sheetId="5" r:id="rId4"/>
    <sheet name="RN" sheetId="6" r:id="rId5"/>
    <sheet name="ZK" sheetId="7" r:id="rId6"/>
  </sheets>
  <definedNames>
    <definedName name="_xlnm.Print_Area" localSheetId="0">'Celovečerní hraný film'!$A$1:$AB$47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7" l="1"/>
  <c r="D39" i="7"/>
  <c r="P37" i="7"/>
  <c r="H37" i="7"/>
  <c r="P36" i="7"/>
  <c r="H36" i="7"/>
  <c r="P35" i="7"/>
  <c r="H35" i="7"/>
  <c r="P34" i="7"/>
  <c r="H34" i="7"/>
  <c r="P33" i="7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17" i="7"/>
  <c r="H17" i="7"/>
  <c r="E39" i="6"/>
  <c r="D39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E39" i="5"/>
  <c r="D39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E39" i="4"/>
  <c r="D39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E39" i="3"/>
  <c r="D39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AA20" i="2" l="1"/>
  <c r="AA21" i="2"/>
  <c r="AA22" i="2"/>
  <c r="AA23" i="2"/>
  <c r="AA24" i="2"/>
  <c r="AA25" i="2"/>
  <c r="AA26" i="2"/>
  <c r="AA27" i="2"/>
  <c r="AA28" i="2"/>
  <c r="AA29" i="2"/>
  <c r="AA19" i="2"/>
  <c r="P39" i="2" l="1"/>
  <c r="Q41" i="2" l="1"/>
  <c r="Q42" i="2" s="1"/>
  <c r="D41" i="2" l="1"/>
  <c r="E41" i="2"/>
  <c r="H24" i="2"/>
  <c r="P24" i="2"/>
  <c r="H28" i="2"/>
  <c r="P28" i="2"/>
  <c r="H25" i="2"/>
  <c r="P25" i="2"/>
  <c r="H37" i="2"/>
  <c r="P37" i="2"/>
  <c r="H32" i="2"/>
  <c r="P32" i="2"/>
  <c r="H26" i="2"/>
  <c r="P26" i="2"/>
  <c r="H21" i="2"/>
  <c r="P21" i="2"/>
  <c r="H27" i="2"/>
  <c r="P27" i="2"/>
  <c r="H34" i="2"/>
  <c r="P34" i="2"/>
  <c r="H23" i="2"/>
  <c r="P23" i="2"/>
  <c r="H33" i="2"/>
  <c r="P33" i="2"/>
  <c r="H20" i="2"/>
  <c r="P20" i="2"/>
  <c r="H22" i="2"/>
  <c r="P22" i="2"/>
  <c r="H35" i="2"/>
  <c r="P35" i="2"/>
  <c r="H38" i="2"/>
  <c r="P38" i="2"/>
  <c r="P31" i="2"/>
  <c r="H31" i="2"/>
  <c r="P29" i="2"/>
  <c r="H29" i="2"/>
  <c r="P30" i="2"/>
  <c r="H30" i="2"/>
  <c r="P19" i="2"/>
  <c r="H19" i="2"/>
  <c r="P36" i="2"/>
  <c r="H36" i="2"/>
  <c r="H39" i="2"/>
</calcChain>
</file>

<file path=xl/sharedStrings.xml><?xml version="1.0" encoding="utf-8"?>
<sst xmlns="http://schemas.openxmlformats.org/spreadsheetml/2006/main" count="738" uniqueCount="126">
  <si>
    <t xml:space="preserve">                                                                     </t>
  </si>
  <si>
    <t>evidenční číslo projektu</t>
  </si>
  <si>
    <t>název žadatele</t>
  </si>
  <si>
    <t>název projektu</t>
  </si>
  <si>
    <t>celkový rozpočet projektu</t>
  </si>
  <si>
    <t>požadovaná podpora</t>
  </si>
  <si>
    <t>body expert O</t>
  </si>
  <si>
    <t>body expert E</t>
  </si>
  <si>
    <t>body experti celkem</t>
  </si>
  <si>
    <t>Umělecká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</si>
  <si>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</si>
  <si>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</si>
  <si>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</si>
  <si>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</si>
  <si>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Producentská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</si>
  <si>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</si>
  <si>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</si>
  <si>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</si>
  <si>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</si>
  <si>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</si>
  <si>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</si>
  <si>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</si>
  <si>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</si>
  <si>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</si>
  <si>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</si>
  <si>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</si>
  <si>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</si>
  <si>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</si>
  <si>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</si>
  <si>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</si>
  <si>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</si>
  <si>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</si>
  <si>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ne</t>
  </si>
  <si>
    <t>ano</t>
  </si>
  <si>
    <t>endorfilm s.r.o.</t>
  </si>
  <si>
    <t>Evolution Films s.r.o.</t>
  </si>
  <si>
    <t>zbývá</t>
  </si>
  <si>
    <t>Cinémotif Films s.r.o.</t>
  </si>
  <si>
    <t>Produkce Radim Procházka s.r.o.</t>
  </si>
  <si>
    <r>
      <rPr>
        <b/>
        <sz val="12"/>
        <rFont val="Arial"/>
        <family val="2"/>
        <charset val="238"/>
      </rPr>
      <t>Forma podpory:</t>
    </r>
    <r>
      <rPr>
        <sz val="12"/>
        <rFont val="Arial"/>
        <family val="2"/>
        <charset val="238"/>
      </rPr>
      <t xml:space="preserve"> dotace </t>
    </r>
  </si>
  <si>
    <t>Výroba dokumentárního filmu s majoritní českou účastí</t>
  </si>
  <si>
    <r>
      <t>Evidenční číslo výzvy:</t>
    </r>
    <r>
      <rPr>
        <sz val="12"/>
        <rFont val="Arial"/>
        <family val="2"/>
        <charset val="238"/>
      </rPr>
      <t xml:space="preserve"> 2017-2-3-7</t>
    </r>
  </si>
  <si>
    <r>
      <t>Dotační okruh:</t>
    </r>
    <r>
      <rPr>
        <sz val="12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</si>
  <si>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12"/>
        <rFont val="Arial"/>
        <family val="2"/>
        <charset val="238"/>
      </rPr>
      <t xml:space="preserve"> 21.3.2017 - 21.4.2017</t>
    </r>
  </si>
  <si>
    <t>Finanční alokace: 12 000 000 Kč.</t>
  </si>
  <si>
    <r>
      <t>Lhůta pro dokončení projektu:</t>
    </r>
    <r>
      <rPr>
        <sz val="12"/>
        <rFont val="Arial"/>
        <family val="2"/>
        <charset val="238"/>
      </rPr>
      <t xml:space="preserve"> dle žádost</t>
    </r>
    <r>
      <rPr>
        <b/>
        <sz val="12"/>
        <rFont val="Arial"/>
        <family val="2"/>
        <charset val="238"/>
      </rPr>
      <t>i, nejpozději do 31.12.2020</t>
    </r>
  </si>
  <si>
    <t>1. rozvoj kvalitní, umělecky a společensky progresivní, žánrově a druhově pestré české kinematografie</t>
  </si>
  <si>
    <t>2. originalita obsahu i zpracování námětu a tématu</t>
  </si>
  <si>
    <t>3. podpora dokumentárních českých kinematografických děl s výrazným autorským rukopisem tematickým i formálním</t>
  </si>
  <si>
    <t>4. posílení české kinematografie v mezinárodním kontextu</t>
  </si>
  <si>
    <t>Podpora je určena pro celovečerní nebo krátkometrážní dokumentární česká kinematografická díla (ve smyslu § 2 odst. 1 písm. f) zákona o audiovizi) s většinovou účastí českých koproducentů, za která se považuje:</t>
  </si>
  <si>
    <t>1. České kinematografické dílo se 100% podílem výrobce nebo koproducentů na financování celkových výrobních nákladů, kteří mají místo podnikání, místo trvalého pobytu nebo sídlo na území České republiky</t>
  </si>
  <si>
    <t>2. České kinematografické dílo, na jehož výrobě se koproducenti s místem podnikání, místem trvalého pobytu nebo sídlem na území České republiky, podílí společně s koproducentem nebo koproducenty,</t>
  </si>
  <si>
    <t xml:space="preserve"> kteří mají místo podnikání, místo trvalého pobytu nebo sídlo mimo území České republiky, a přitom platí, že:</t>
  </si>
  <si>
    <t>a. U dvoustranné koprodukce musí být česká finanční účast na celkových výrobních nákladech projektu vyšší než 50%</t>
  </si>
  <si>
    <t>b. U vícestranné koprodukce musí být podíl české finanční účasti na celkových výrobních nákladech projektu vyšší než podíl každého dalšího koproducenta projektu</t>
  </si>
  <si>
    <t>Cíle podpory kinematografie a kritéria Rady při hodnocení žádosti o podporu kinematografie ve smyslu § 13 odst. 1 písm. b) zákona o audiovizi</t>
  </si>
  <si>
    <t>1763-2017</t>
  </si>
  <si>
    <t>1764-2017</t>
  </si>
  <si>
    <t>1766-2017</t>
  </si>
  <si>
    <t>1768-2017</t>
  </si>
  <si>
    <t>1769-2017</t>
  </si>
  <si>
    <t>1770-2017</t>
  </si>
  <si>
    <t>1771-2017</t>
  </si>
  <si>
    <t>1772-2017</t>
  </si>
  <si>
    <t>1774-2017</t>
  </si>
  <si>
    <t>1775-2017</t>
  </si>
  <si>
    <t>1776-2017</t>
  </si>
  <si>
    <t>1777-2017</t>
  </si>
  <si>
    <t>1779-2017</t>
  </si>
  <si>
    <t>1780-2017</t>
  </si>
  <si>
    <t>1781-2017</t>
  </si>
  <si>
    <t>1782-2017</t>
  </si>
  <si>
    <t>1786-2017</t>
  </si>
  <si>
    <t>1787-2017</t>
  </si>
  <si>
    <t xml:space="preserve">1789-2017 </t>
  </si>
  <si>
    <t>1790-2017</t>
  </si>
  <si>
    <t>1792-2017</t>
  </si>
  <si>
    <t>Okudžava - minus dvacet</t>
  </si>
  <si>
    <t>Identita Es</t>
  </si>
  <si>
    <t>Jiří Brdečka</t>
  </si>
  <si>
    <t>Pouť Krkonošská</t>
  </si>
  <si>
    <t>Jidřich Štreit: Sudety, má láska</t>
  </si>
  <si>
    <t>Jiří Trnka - Nalezený přítel</t>
  </si>
  <si>
    <t>Otcové naši</t>
  </si>
  <si>
    <t>Dobrý život bratra Bendy</t>
  </si>
  <si>
    <t>Letní hokej</t>
  </si>
  <si>
    <t>Prezident v sázce</t>
  </si>
  <si>
    <t>Architektura 58-89</t>
  </si>
  <si>
    <t>Psí láska</t>
  </si>
  <si>
    <t>Vědomí souvislosti</t>
  </si>
  <si>
    <t>Na krev</t>
  </si>
  <si>
    <t>Don Hrabal</t>
  </si>
  <si>
    <t>The sound is innocent</t>
  </si>
  <si>
    <t>Mobilizace Luboše Dobrovského</t>
  </si>
  <si>
    <t>Ti, kteří tancují ve tmě</t>
  </si>
  <si>
    <t>Poslední dnové Evropy v Česku</t>
  </si>
  <si>
    <t>150 scén ze života disentu</t>
  </si>
  <si>
    <t>Vilém z Pernštejna aneb budovatel a vizionář</t>
  </si>
  <si>
    <t>Jiří Vodnráček f.o.</t>
  </si>
  <si>
    <t>CineArt TV Prague s.r.o.</t>
  </si>
  <si>
    <t>Film &amp;Sociologie, s.r.o.</t>
  </si>
  <si>
    <t>Libuše Rudinská</t>
  </si>
  <si>
    <t>Hausboot Production s.r.o.</t>
  </si>
  <si>
    <t>NEGATIV s.r.o.</t>
  </si>
  <si>
    <t>Cinema Arsenal s.r.o.</t>
  </si>
  <si>
    <t>Axman Production s.r.o.</t>
  </si>
  <si>
    <t>MAUR film s.r.o.</t>
  </si>
  <si>
    <t>K2 s.r.o.</t>
  </si>
  <si>
    <t>Jana Ševčíková</t>
  </si>
  <si>
    <t>GPO Platform s.r.o.</t>
  </si>
  <si>
    <t>Urania s.r.o.</t>
  </si>
  <si>
    <t>55</t>
  </si>
  <si>
    <t>MasterFilm s.r.o.</t>
  </si>
  <si>
    <t>dotace</t>
  </si>
  <si>
    <t>75%</t>
  </si>
  <si>
    <t>60%</t>
  </si>
  <si>
    <t>80%</t>
  </si>
  <si>
    <t>70%</t>
  </si>
  <si>
    <t>65%</t>
  </si>
  <si>
    <t>90%</t>
  </si>
  <si>
    <t>31.12.2017</t>
  </si>
  <si>
    <t>31.5.2018</t>
  </si>
  <si>
    <t>31.1.2019</t>
  </si>
  <si>
    <t>Projekty této výzvy budou na základě usnesení Rady č. 238/2017 hrazeny ze státní dotace 2017.</t>
  </si>
  <si>
    <t>Název výzvy: Výroba dokumentárního filmu s majoritní českou účastí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</si>
</sst>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9.5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indexed="8"/>
      <name val="Calibri"/>
    </font>
    <font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 applyFill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2" fontId="1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2" fontId="3" fillId="2" borderId="3" xfId="0" applyNumberFormat="1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left" vertical="top"/>
    </xf>
    <xf numFmtId="2" fontId="2" fillId="2" borderId="4" xfId="0" applyNumberFormat="1" applyFont="1" applyFill="1" applyBorder="1" applyAlignment="1" applyProtection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left" vertical="top"/>
    </xf>
    <xf numFmtId="2" fontId="2" fillId="2" borderId="5" xfId="0" applyNumberFormat="1" applyFont="1" applyFill="1" applyBorder="1" applyAlignment="1" applyProtection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9" fontId="2" fillId="2" borderId="5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9" fontId="2" fillId="2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/>
    <xf numFmtId="49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0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vertical="top"/>
    </xf>
    <xf numFmtId="9" fontId="2" fillId="2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49" fontId="2" fillId="2" borderId="4" xfId="0" applyNumberFormat="1" applyFont="1" applyFill="1" applyBorder="1"/>
    <xf numFmtId="3" fontId="2" fillId="2" borderId="4" xfId="0" applyNumberFormat="1" applyFont="1" applyFill="1" applyBorder="1"/>
    <xf numFmtId="2" fontId="2" fillId="2" borderId="4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center"/>
    </xf>
    <xf numFmtId="9" fontId="2" fillId="2" borderId="4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47"/>
  <sheetViews>
    <sheetView tabSelected="1" zoomScale="50" zoomScaleNormal="50" workbookViewId="0"/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6" width="15" style="1" customWidth="1"/>
    <col min="27" max="27" width="12.44140625" style="1" customWidth="1"/>
    <col min="28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0" t="s">
        <v>125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25">
      <c r="A14" s="7"/>
      <c r="B14" s="5"/>
      <c r="C14" s="5"/>
      <c r="D14" s="5"/>
      <c r="E14" s="27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6" x14ac:dyDescent="0.25">
      <c r="A15" s="7"/>
      <c r="B15" s="5"/>
      <c r="C15" s="5"/>
      <c r="D15" s="5" t="s">
        <v>124</v>
      </c>
      <c r="E15" s="27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6" x14ac:dyDescent="0.3">
      <c r="A16" s="7"/>
      <c r="B16" s="5"/>
      <c r="C16" s="5"/>
      <c r="D16" s="5"/>
      <c r="E16" s="5"/>
      <c r="F16" s="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172" ht="93" customHeight="1" x14ac:dyDescent="0.3">
      <c r="A17" s="8" t="s">
        <v>1</v>
      </c>
      <c r="B17" s="8" t="s">
        <v>2</v>
      </c>
      <c r="C17" s="8" t="s">
        <v>3</v>
      </c>
      <c r="D17" s="8" t="s">
        <v>4</v>
      </c>
      <c r="E17" s="9" t="s">
        <v>5</v>
      </c>
      <c r="F17" s="8" t="s">
        <v>6</v>
      </c>
      <c r="G17" s="8" t="s">
        <v>7</v>
      </c>
      <c r="H17" s="8" t="s">
        <v>8</v>
      </c>
      <c r="I17" s="8" t="s">
        <v>9</v>
      </c>
      <c r="J17" s="8" t="s">
        <v>10</v>
      </c>
      <c r="K17" s="8" t="s">
        <v>11</v>
      </c>
      <c r="L17" s="8" t="s">
        <v>12</v>
      </c>
      <c r="M17" s="8" t="s">
        <v>13</v>
      </c>
      <c r="N17" s="8" t="s">
        <v>14</v>
      </c>
      <c r="O17" s="8" t="s">
        <v>15</v>
      </c>
      <c r="P17" s="8" t="s">
        <v>16</v>
      </c>
      <c r="Q17" s="8" t="s">
        <v>17</v>
      </c>
      <c r="R17" s="8" t="s">
        <v>18</v>
      </c>
      <c r="S17" s="8" t="s">
        <v>19</v>
      </c>
      <c r="T17" s="8" t="s">
        <v>20</v>
      </c>
      <c r="U17" s="8" t="s">
        <v>21</v>
      </c>
      <c r="V17" s="8" t="s">
        <v>22</v>
      </c>
      <c r="W17" s="8" t="s">
        <v>23</v>
      </c>
      <c r="X17" s="8" t="s">
        <v>24</v>
      </c>
      <c r="Y17" s="8" t="s">
        <v>25</v>
      </c>
      <c r="Z17" s="8" t="s">
        <v>26</v>
      </c>
      <c r="AA17" s="8" t="s">
        <v>27</v>
      </c>
      <c r="AB17" s="5"/>
    </row>
    <row r="18" spans="1:172" ht="16.5" customHeight="1" x14ac:dyDescent="0.25">
      <c r="A18" s="10"/>
      <c r="B18" s="15"/>
      <c r="C18" s="11"/>
      <c r="D18" s="11"/>
      <c r="E18" s="16"/>
      <c r="F18" s="11"/>
      <c r="G18" s="11"/>
      <c r="H18" s="15"/>
      <c r="I18" s="11" t="s">
        <v>28</v>
      </c>
      <c r="J18" s="11" t="s">
        <v>29</v>
      </c>
      <c r="K18" s="11" t="s">
        <v>29</v>
      </c>
      <c r="L18" s="11" t="s">
        <v>30</v>
      </c>
      <c r="M18" s="11" t="s">
        <v>31</v>
      </c>
      <c r="N18" s="11" t="s">
        <v>29</v>
      </c>
      <c r="O18" s="11" t="s">
        <v>31</v>
      </c>
      <c r="P18" s="11"/>
      <c r="Q18" s="11"/>
      <c r="R18" s="11"/>
      <c r="S18" s="11"/>
      <c r="T18" s="11"/>
      <c r="U18" s="11"/>
      <c r="V18" s="11"/>
      <c r="W18" s="28"/>
      <c r="X18" s="11"/>
      <c r="Y18" s="11"/>
      <c r="Z18" s="47"/>
      <c r="AA18" s="11"/>
      <c r="AB18" s="5"/>
    </row>
    <row r="19" spans="1:172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ref="H19:H39" si="0">SUM(F19:G19)</f>
        <v>91</v>
      </c>
      <c r="I19" s="22">
        <v>25.4</v>
      </c>
      <c r="J19" s="22">
        <v>14</v>
      </c>
      <c r="K19" s="22">
        <v>12</v>
      </c>
      <c r="L19" s="22">
        <v>4.4000000000000004</v>
      </c>
      <c r="M19" s="22">
        <v>9</v>
      </c>
      <c r="N19" s="22">
        <v>12.8</v>
      </c>
      <c r="O19" s="22">
        <v>10</v>
      </c>
      <c r="P19" s="33">
        <f t="shared" ref="P19:P39" si="1">SUM(I19:O19)</f>
        <v>87.6</v>
      </c>
      <c r="Q19" s="31">
        <v>800000</v>
      </c>
      <c r="R19" s="23" t="s">
        <v>114</v>
      </c>
      <c r="S19" s="34" t="s">
        <v>33</v>
      </c>
      <c r="T19" s="48" t="s">
        <v>33</v>
      </c>
      <c r="U19" s="34" t="s">
        <v>32</v>
      </c>
      <c r="V19" s="34" t="s">
        <v>32</v>
      </c>
      <c r="W19" s="36">
        <v>0.71</v>
      </c>
      <c r="X19" s="48" t="s">
        <v>117</v>
      </c>
      <c r="Y19" s="37">
        <v>43084</v>
      </c>
      <c r="Z19" s="48" t="s">
        <v>121</v>
      </c>
      <c r="AA19" s="49">
        <f>Q19/(0.7*D19)</f>
        <v>0.40807582048744662</v>
      </c>
      <c r="AB19" s="12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DA19" s="14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</row>
    <row r="20" spans="1:172" s="10" customFormat="1" ht="19.5" customHeight="1" x14ac:dyDescent="0.25">
      <c r="A20" s="29" t="s">
        <v>74</v>
      </c>
      <c r="B20" s="30" t="s">
        <v>109</v>
      </c>
      <c r="C20" s="30" t="s">
        <v>95</v>
      </c>
      <c r="D20" s="31">
        <v>5935616</v>
      </c>
      <c r="E20" s="31">
        <v>2600000</v>
      </c>
      <c r="F20" s="32"/>
      <c r="G20" s="32">
        <v>39</v>
      </c>
      <c r="H20" s="21">
        <f t="shared" si="0"/>
        <v>39</v>
      </c>
      <c r="I20" s="22">
        <v>25.8</v>
      </c>
      <c r="J20" s="22">
        <v>13.4</v>
      </c>
      <c r="K20" s="22">
        <v>13.6</v>
      </c>
      <c r="L20" s="22">
        <v>4.5999999999999996</v>
      </c>
      <c r="M20" s="22">
        <v>7.4</v>
      </c>
      <c r="N20" s="22">
        <v>11.8</v>
      </c>
      <c r="O20" s="22">
        <v>8.1999999999999993</v>
      </c>
      <c r="P20" s="33">
        <f t="shared" si="1"/>
        <v>84.800000000000011</v>
      </c>
      <c r="Q20" s="31">
        <v>2000000</v>
      </c>
      <c r="R20" s="23" t="s">
        <v>114</v>
      </c>
      <c r="S20" s="34" t="s">
        <v>33</v>
      </c>
      <c r="T20" s="48" t="s">
        <v>33</v>
      </c>
      <c r="U20" s="34" t="s">
        <v>32</v>
      </c>
      <c r="V20" s="34" t="s">
        <v>32</v>
      </c>
      <c r="W20" s="36">
        <v>0.66</v>
      </c>
      <c r="X20" s="48" t="s">
        <v>115</v>
      </c>
      <c r="Y20" s="37">
        <v>44196</v>
      </c>
      <c r="Z20" s="37">
        <v>44196</v>
      </c>
      <c r="AA20" s="49">
        <f t="shared" ref="AA20:AA29" si="2">Q20/(0.7*D20)</f>
        <v>0.48135574422989247</v>
      </c>
      <c r="AB20" s="12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DA20" s="14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</row>
    <row r="21" spans="1:172" s="10" customFormat="1" ht="19.5" customHeight="1" x14ac:dyDescent="0.25">
      <c r="A21" s="29" t="s">
        <v>69</v>
      </c>
      <c r="B21" s="30" t="s">
        <v>113</v>
      </c>
      <c r="C21" s="30" t="s">
        <v>90</v>
      </c>
      <c r="D21" s="31">
        <v>2500000</v>
      </c>
      <c r="E21" s="31">
        <v>1000000</v>
      </c>
      <c r="F21" s="32">
        <v>57</v>
      </c>
      <c r="G21" s="32">
        <v>31</v>
      </c>
      <c r="H21" s="21">
        <f t="shared" si="0"/>
        <v>88</v>
      </c>
      <c r="I21" s="22">
        <v>25.6</v>
      </c>
      <c r="J21" s="22">
        <v>11</v>
      </c>
      <c r="K21" s="22">
        <v>12.2</v>
      </c>
      <c r="L21" s="22">
        <v>5</v>
      </c>
      <c r="M21" s="22">
        <v>9.1999999999999993</v>
      </c>
      <c r="N21" s="22">
        <v>12.6</v>
      </c>
      <c r="O21" s="22">
        <v>9</v>
      </c>
      <c r="P21" s="33">
        <f t="shared" si="1"/>
        <v>84.6</v>
      </c>
      <c r="Q21" s="31">
        <v>1000000</v>
      </c>
      <c r="R21" s="23" t="s">
        <v>114</v>
      </c>
      <c r="S21" s="34" t="s">
        <v>33</v>
      </c>
      <c r="T21" s="48" t="s">
        <v>33</v>
      </c>
      <c r="U21" s="34" t="s">
        <v>32</v>
      </c>
      <c r="V21" s="34" t="s">
        <v>32</v>
      </c>
      <c r="W21" s="36">
        <v>0.57999999999999996</v>
      </c>
      <c r="X21" s="48" t="s">
        <v>119</v>
      </c>
      <c r="Y21" s="37">
        <v>43250</v>
      </c>
      <c r="Z21" s="48" t="s">
        <v>122</v>
      </c>
      <c r="AA21" s="49">
        <f t="shared" si="2"/>
        <v>0.5714285714285714</v>
      </c>
      <c r="AB21" s="12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DA21" s="14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</row>
    <row r="22" spans="1:172" s="10" customFormat="1" ht="19.5" customHeight="1" x14ac:dyDescent="0.25">
      <c r="A22" s="29" t="s">
        <v>75</v>
      </c>
      <c r="B22" s="30" t="s">
        <v>110</v>
      </c>
      <c r="C22" s="30" t="s">
        <v>96</v>
      </c>
      <c r="D22" s="31">
        <v>2551000</v>
      </c>
      <c r="E22" s="31">
        <v>1476000</v>
      </c>
      <c r="F22" s="32">
        <v>48</v>
      </c>
      <c r="G22" s="32"/>
      <c r="H22" s="21">
        <f t="shared" si="0"/>
        <v>48</v>
      </c>
      <c r="I22" s="22">
        <v>25.2</v>
      </c>
      <c r="J22" s="22">
        <v>12.8</v>
      </c>
      <c r="K22" s="22">
        <v>13.2</v>
      </c>
      <c r="L22" s="22">
        <v>4.2</v>
      </c>
      <c r="M22" s="22">
        <v>7.8</v>
      </c>
      <c r="N22" s="22">
        <v>11.8</v>
      </c>
      <c r="O22" s="22">
        <v>7</v>
      </c>
      <c r="P22" s="33">
        <f t="shared" si="1"/>
        <v>82</v>
      </c>
      <c r="Q22" s="31">
        <v>1250000</v>
      </c>
      <c r="R22" s="23" t="s">
        <v>114</v>
      </c>
      <c r="S22" s="34" t="s">
        <v>33</v>
      </c>
      <c r="T22" s="48" t="s">
        <v>33</v>
      </c>
      <c r="U22" s="34" t="s">
        <v>32</v>
      </c>
      <c r="V22" s="34" t="s">
        <v>32</v>
      </c>
      <c r="W22" s="36">
        <v>0.71</v>
      </c>
      <c r="X22" s="48" t="s">
        <v>117</v>
      </c>
      <c r="Y22" s="37">
        <v>43830</v>
      </c>
      <c r="Z22" s="37">
        <v>43830</v>
      </c>
      <c r="AA22" s="49">
        <f t="shared" si="2"/>
        <v>0.70000560004480039</v>
      </c>
      <c r="AB22" s="12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DA22" s="14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</row>
    <row r="23" spans="1:172" s="10" customFormat="1" ht="19.5" customHeight="1" x14ac:dyDescent="0.25">
      <c r="A23" s="29" t="s">
        <v>72</v>
      </c>
      <c r="B23" s="30" t="s">
        <v>37</v>
      </c>
      <c r="C23" s="30" t="s">
        <v>93</v>
      </c>
      <c r="D23" s="31">
        <v>6100000</v>
      </c>
      <c r="E23" s="31">
        <v>1500000</v>
      </c>
      <c r="F23" s="32">
        <v>47</v>
      </c>
      <c r="G23" s="32">
        <v>25</v>
      </c>
      <c r="H23" s="21">
        <f t="shared" si="0"/>
        <v>72</v>
      </c>
      <c r="I23" s="22">
        <v>24</v>
      </c>
      <c r="J23" s="22">
        <v>11.6</v>
      </c>
      <c r="K23" s="22">
        <v>12.4</v>
      </c>
      <c r="L23" s="22">
        <v>4.4000000000000004</v>
      </c>
      <c r="M23" s="22">
        <v>9.8000000000000007</v>
      </c>
      <c r="N23" s="22">
        <v>13</v>
      </c>
      <c r="O23" s="22">
        <v>6.6</v>
      </c>
      <c r="P23" s="33">
        <f t="shared" si="1"/>
        <v>81.8</v>
      </c>
      <c r="Q23" s="31">
        <v>1500000</v>
      </c>
      <c r="R23" s="23" t="s">
        <v>114</v>
      </c>
      <c r="S23" s="34" t="s">
        <v>33</v>
      </c>
      <c r="T23" s="48" t="s">
        <v>33</v>
      </c>
      <c r="U23" s="34" t="s">
        <v>32</v>
      </c>
      <c r="V23" s="34" t="s">
        <v>32</v>
      </c>
      <c r="W23" s="36">
        <v>0.7</v>
      </c>
      <c r="X23" s="48" t="s">
        <v>117</v>
      </c>
      <c r="Y23" s="37">
        <v>43486</v>
      </c>
      <c r="Z23" s="48" t="s">
        <v>123</v>
      </c>
      <c r="AA23" s="49">
        <f t="shared" si="2"/>
        <v>0.35128805620608899</v>
      </c>
      <c r="AB23" s="12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DA23" s="14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</row>
    <row r="24" spans="1:172" s="10" customFormat="1" ht="19.5" customHeight="1" x14ac:dyDescent="0.25">
      <c r="A24" s="29" t="s">
        <v>63</v>
      </c>
      <c r="B24" s="30" t="s">
        <v>104</v>
      </c>
      <c r="C24" s="30" t="s">
        <v>84</v>
      </c>
      <c r="D24" s="31">
        <v>5000000</v>
      </c>
      <c r="E24" s="31">
        <v>1800000</v>
      </c>
      <c r="F24" s="32">
        <v>20</v>
      </c>
      <c r="G24" s="32">
        <v>34</v>
      </c>
      <c r="H24" s="21">
        <f t="shared" si="0"/>
        <v>54</v>
      </c>
      <c r="I24" s="22">
        <v>22</v>
      </c>
      <c r="J24" s="22">
        <v>13.4</v>
      </c>
      <c r="K24" s="22">
        <v>12</v>
      </c>
      <c r="L24" s="22">
        <v>4.2</v>
      </c>
      <c r="M24" s="22">
        <v>8.1999999999999993</v>
      </c>
      <c r="N24" s="22">
        <v>11.2</v>
      </c>
      <c r="O24" s="22">
        <v>10</v>
      </c>
      <c r="P24" s="33">
        <f t="shared" si="1"/>
        <v>81</v>
      </c>
      <c r="Q24" s="31">
        <v>1500000</v>
      </c>
      <c r="R24" s="23" t="s">
        <v>114</v>
      </c>
      <c r="S24" s="34" t="s">
        <v>33</v>
      </c>
      <c r="T24" s="48" t="s">
        <v>33</v>
      </c>
      <c r="U24" s="34" t="s">
        <v>32</v>
      </c>
      <c r="V24" s="34" t="s">
        <v>32</v>
      </c>
      <c r="W24" s="36">
        <v>0.52</v>
      </c>
      <c r="X24" s="48" t="s">
        <v>116</v>
      </c>
      <c r="Y24" s="37">
        <v>43465</v>
      </c>
      <c r="Z24" s="37">
        <v>43465</v>
      </c>
      <c r="AA24" s="49">
        <f t="shared" si="2"/>
        <v>0.42857142857142855</v>
      </c>
      <c r="AB24" s="12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DA24" s="14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</row>
    <row r="25" spans="1:172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22</v>
      </c>
      <c r="J25" s="22">
        <v>12.2</v>
      </c>
      <c r="K25" s="22">
        <v>12</v>
      </c>
      <c r="L25" s="22">
        <v>4.8</v>
      </c>
      <c r="M25" s="22">
        <v>9</v>
      </c>
      <c r="N25" s="22">
        <v>11.6</v>
      </c>
      <c r="O25" s="22">
        <v>8.4</v>
      </c>
      <c r="P25" s="33">
        <f t="shared" si="1"/>
        <v>80</v>
      </c>
      <c r="Q25" s="31">
        <v>800000</v>
      </c>
      <c r="R25" s="23" t="s">
        <v>114</v>
      </c>
      <c r="S25" s="34" t="s">
        <v>33</v>
      </c>
      <c r="T25" s="48" t="s">
        <v>33</v>
      </c>
      <c r="U25" s="34" t="s">
        <v>32</v>
      </c>
      <c r="V25" s="34" t="s">
        <v>32</v>
      </c>
      <c r="W25" s="36">
        <v>0.62</v>
      </c>
      <c r="X25" s="48" t="s">
        <v>118</v>
      </c>
      <c r="Y25" s="37">
        <v>43373</v>
      </c>
      <c r="Z25" s="37">
        <v>43373</v>
      </c>
      <c r="AA25" s="49">
        <f t="shared" si="2"/>
        <v>0.58084375832920876</v>
      </c>
      <c r="AB25" s="12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DA25" s="14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</row>
    <row r="26" spans="1:172" s="10" customFormat="1" ht="19.5" customHeight="1" x14ac:dyDescent="0.25">
      <c r="A26" s="29" t="s">
        <v>68</v>
      </c>
      <c r="B26" s="30" t="s">
        <v>35</v>
      </c>
      <c r="C26" s="30" t="s">
        <v>89</v>
      </c>
      <c r="D26" s="31">
        <v>3816287</v>
      </c>
      <c r="E26" s="31">
        <v>1500000</v>
      </c>
      <c r="F26" s="32">
        <v>49</v>
      </c>
      <c r="G26" s="32">
        <v>35</v>
      </c>
      <c r="H26" s="21">
        <f t="shared" si="0"/>
        <v>84</v>
      </c>
      <c r="I26" s="22">
        <v>20.6</v>
      </c>
      <c r="J26" s="22">
        <v>12.6</v>
      </c>
      <c r="K26" s="22">
        <v>11.2</v>
      </c>
      <c r="L26" s="22">
        <v>4.5999999999999996</v>
      </c>
      <c r="M26" s="22">
        <v>8.4</v>
      </c>
      <c r="N26" s="22">
        <v>11.8</v>
      </c>
      <c r="O26" s="22">
        <v>10</v>
      </c>
      <c r="P26" s="33">
        <f t="shared" si="1"/>
        <v>79.2</v>
      </c>
      <c r="Q26" s="31">
        <v>1300000</v>
      </c>
      <c r="R26" s="23" t="s">
        <v>114</v>
      </c>
      <c r="S26" s="34" t="s">
        <v>32</v>
      </c>
      <c r="T26" s="48" t="s">
        <v>33</v>
      </c>
      <c r="U26" s="34" t="s">
        <v>32</v>
      </c>
      <c r="V26" s="34" t="s">
        <v>32</v>
      </c>
      <c r="W26" s="36">
        <v>0.5</v>
      </c>
      <c r="X26" s="48" t="s">
        <v>116</v>
      </c>
      <c r="Y26" s="37">
        <v>43646</v>
      </c>
      <c r="Z26" s="37">
        <v>43646</v>
      </c>
      <c r="AA26" s="49">
        <f t="shared" si="2"/>
        <v>0.4866360567595826</v>
      </c>
      <c r="AB26" s="12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DA26" s="14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</row>
    <row r="27" spans="1:172" s="10" customFormat="1" ht="19.5" customHeight="1" x14ac:dyDescent="0.25">
      <c r="A27" s="29" t="s">
        <v>70</v>
      </c>
      <c r="B27" s="30" t="s">
        <v>113</v>
      </c>
      <c r="C27" s="30" t="s">
        <v>91</v>
      </c>
      <c r="D27" s="31">
        <v>2401882</v>
      </c>
      <c r="E27" s="31">
        <v>750000</v>
      </c>
      <c r="F27" s="32">
        <v>50</v>
      </c>
      <c r="G27" s="32">
        <v>15</v>
      </c>
      <c r="H27" s="21">
        <f t="shared" si="0"/>
        <v>65</v>
      </c>
      <c r="I27" s="22">
        <v>23.6</v>
      </c>
      <c r="J27" s="22">
        <v>11</v>
      </c>
      <c r="K27" s="22">
        <v>11.8</v>
      </c>
      <c r="L27" s="22">
        <v>4.2</v>
      </c>
      <c r="M27" s="22">
        <v>7.4</v>
      </c>
      <c r="N27" s="22">
        <v>12</v>
      </c>
      <c r="O27" s="22">
        <v>9</v>
      </c>
      <c r="P27" s="33">
        <f t="shared" si="1"/>
        <v>79</v>
      </c>
      <c r="Q27" s="31">
        <v>750000</v>
      </c>
      <c r="R27" s="23" t="s">
        <v>114</v>
      </c>
      <c r="S27" s="34" t="s">
        <v>33</v>
      </c>
      <c r="T27" s="48" t="s">
        <v>33</v>
      </c>
      <c r="U27" s="34" t="s">
        <v>32</v>
      </c>
      <c r="V27" s="34" t="s">
        <v>32</v>
      </c>
      <c r="W27" s="36">
        <v>0.54</v>
      </c>
      <c r="X27" s="48" t="s">
        <v>119</v>
      </c>
      <c r="Y27" s="37">
        <v>43524</v>
      </c>
      <c r="Z27" s="37">
        <v>43524</v>
      </c>
      <c r="AA27" s="49">
        <f t="shared" si="2"/>
        <v>0.44607877132539048</v>
      </c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DA27" s="14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</row>
    <row r="28" spans="1:172" s="10" customFormat="1" ht="19.5" customHeight="1" x14ac:dyDescent="0.25">
      <c r="A28" s="29" t="s">
        <v>64</v>
      </c>
      <c r="B28" s="30" t="s">
        <v>34</v>
      </c>
      <c r="C28" s="30" t="s">
        <v>85</v>
      </c>
      <c r="D28" s="31">
        <v>2147573</v>
      </c>
      <c r="E28" s="31">
        <v>900000</v>
      </c>
      <c r="F28" s="34" t="s">
        <v>112</v>
      </c>
      <c r="G28" s="32">
        <v>38</v>
      </c>
      <c r="H28" s="21">
        <f t="shared" si="0"/>
        <v>38</v>
      </c>
      <c r="I28" s="22">
        <v>20.2</v>
      </c>
      <c r="J28" s="22">
        <v>11.6</v>
      </c>
      <c r="K28" s="22">
        <v>10.8</v>
      </c>
      <c r="L28" s="22">
        <v>4</v>
      </c>
      <c r="M28" s="22">
        <v>9</v>
      </c>
      <c r="N28" s="22">
        <v>11</v>
      </c>
      <c r="O28" s="22">
        <v>10</v>
      </c>
      <c r="P28" s="33">
        <f t="shared" si="1"/>
        <v>76.599999999999994</v>
      </c>
      <c r="Q28" s="31">
        <v>600000</v>
      </c>
      <c r="R28" s="23" t="s">
        <v>114</v>
      </c>
      <c r="S28" s="34" t="s">
        <v>33</v>
      </c>
      <c r="T28" s="48" t="s">
        <v>33</v>
      </c>
      <c r="U28" s="34" t="s">
        <v>32</v>
      </c>
      <c r="V28" s="34" t="s">
        <v>32</v>
      </c>
      <c r="W28" s="36">
        <v>0.82010000000000005</v>
      </c>
      <c r="X28" s="48" t="s">
        <v>120</v>
      </c>
      <c r="Y28" s="37">
        <v>43281</v>
      </c>
      <c r="Z28" s="37">
        <v>43281</v>
      </c>
      <c r="AA28" s="49">
        <f t="shared" si="2"/>
        <v>0.39912163970344999</v>
      </c>
      <c r="AB28" s="12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DA28" s="14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</row>
    <row r="29" spans="1:172" s="10" customFormat="1" ht="19.5" customHeight="1" x14ac:dyDescent="0.25">
      <c r="A29" s="29" t="s">
        <v>61</v>
      </c>
      <c r="B29" s="30" t="s">
        <v>102</v>
      </c>
      <c r="C29" s="30" t="s">
        <v>82</v>
      </c>
      <c r="D29" s="31">
        <v>1300000</v>
      </c>
      <c r="E29" s="31">
        <v>600000</v>
      </c>
      <c r="F29" s="32">
        <v>48</v>
      </c>
      <c r="G29" s="32">
        <v>33</v>
      </c>
      <c r="H29" s="21">
        <f t="shared" si="0"/>
        <v>81</v>
      </c>
      <c r="I29" s="22">
        <v>22.8</v>
      </c>
      <c r="J29" s="22">
        <v>11.4</v>
      </c>
      <c r="K29" s="22">
        <v>11.2</v>
      </c>
      <c r="L29" s="22">
        <v>3.6</v>
      </c>
      <c r="M29" s="22">
        <v>8</v>
      </c>
      <c r="N29" s="22">
        <v>9.8000000000000007</v>
      </c>
      <c r="O29" s="22">
        <v>7.2</v>
      </c>
      <c r="P29" s="33">
        <f t="shared" si="1"/>
        <v>74.000000000000014</v>
      </c>
      <c r="Q29" s="31">
        <v>500000</v>
      </c>
      <c r="R29" s="23" t="s">
        <v>114</v>
      </c>
      <c r="S29" s="34" t="s">
        <v>32</v>
      </c>
      <c r="T29" s="48" t="s">
        <v>33</v>
      </c>
      <c r="U29" s="34" t="s">
        <v>32</v>
      </c>
      <c r="V29" s="34" t="s">
        <v>32</v>
      </c>
      <c r="W29" s="36">
        <v>0.87</v>
      </c>
      <c r="X29" s="48" t="s">
        <v>120</v>
      </c>
      <c r="Y29" s="37">
        <v>43131</v>
      </c>
      <c r="Z29" s="37">
        <v>43131</v>
      </c>
      <c r="AA29" s="49">
        <f t="shared" si="2"/>
        <v>0.5494505494505495</v>
      </c>
      <c r="AB29" s="12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DA29" s="14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</row>
    <row r="30" spans="1:172" s="10" customFormat="1" ht="19.5" customHeight="1" x14ac:dyDescent="0.25">
      <c r="A30" s="29" t="s">
        <v>60</v>
      </c>
      <c r="B30" s="30" t="s">
        <v>101</v>
      </c>
      <c r="C30" s="30" t="s">
        <v>81</v>
      </c>
      <c r="D30" s="31">
        <v>1602929</v>
      </c>
      <c r="E30" s="31">
        <v>800000</v>
      </c>
      <c r="F30" s="32">
        <v>45</v>
      </c>
      <c r="G30" s="32">
        <v>35</v>
      </c>
      <c r="H30" s="21">
        <f t="shared" si="0"/>
        <v>80</v>
      </c>
      <c r="I30" s="22">
        <v>17.2</v>
      </c>
      <c r="J30" s="22">
        <v>12</v>
      </c>
      <c r="K30" s="22">
        <v>9.8000000000000007</v>
      </c>
      <c r="L30" s="22">
        <v>3.6</v>
      </c>
      <c r="M30" s="22">
        <v>8.1999999999999993</v>
      </c>
      <c r="N30" s="22">
        <v>11.6</v>
      </c>
      <c r="O30" s="22">
        <v>10</v>
      </c>
      <c r="P30" s="33">
        <f t="shared" si="1"/>
        <v>72.400000000000006</v>
      </c>
      <c r="Q30" s="39"/>
      <c r="R30" s="23"/>
      <c r="S30" s="34" t="s">
        <v>33</v>
      </c>
      <c r="T30" s="35"/>
      <c r="U30" s="34" t="s">
        <v>32</v>
      </c>
      <c r="V30" s="35"/>
      <c r="W30" s="36">
        <v>0.69</v>
      </c>
      <c r="X30" s="23"/>
      <c r="Y30" s="37">
        <v>43251</v>
      </c>
      <c r="Z30" s="23"/>
      <c r="AA30" s="24"/>
      <c r="AB30" s="12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DA30" s="14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</row>
    <row r="31" spans="1:172" s="10" customFormat="1" ht="19.5" customHeight="1" x14ac:dyDescent="0.25">
      <c r="A31" s="29" t="s">
        <v>62</v>
      </c>
      <c r="B31" s="30" t="s">
        <v>103</v>
      </c>
      <c r="C31" s="30" t="s">
        <v>83</v>
      </c>
      <c r="D31" s="31">
        <v>4917219</v>
      </c>
      <c r="E31" s="31">
        <v>1500000</v>
      </c>
      <c r="F31" s="32"/>
      <c r="G31" s="32">
        <v>48</v>
      </c>
      <c r="H31" s="21">
        <f t="shared" si="0"/>
        <v>48</v>
      </c>
      <c r="I31" s="22">
        <v>16.399999999999999</v>
      </c>
      <c r="J31" s="22">
        <v>11.8</v>
      </c>
      <c r="K31" s="22">
        <v>10.8</v>
      </c>
      <c r="L31" s="22">
        <v>3.6</v>
      </c>
      <c r="M31" s="22">
        <v>8.4</v>
      </c>
      <c r="N31" s="22">
        <v>11.4</v>
      </c>
      <c r="O31" s="22">
        <v>7.4</v>
      </c>
      <c r="P31" s="33">
        <f t="shared" si="1"/>
        <v>69.8</v>
      </c>
      <c r="Q31" s="39"/>
      <c r="R31" s="23"/>
      <c r="S31" s="34" t="s">
        <v>33</v>
      </c>
      <c r="T31" s="35"/>
      <c r="U31" s="34" t="s">
        <v>32</v>
      </c>
      <c r="V31" s="35"/>
      <c r="W31" s="36">
        <v>0.65</v>
      </c>
      <c r="X31" s="23"/>
      <c r="Y31" s="37">
        <v>43465</v>
      </c>
      <c r="Z31" s="23"/>
      <c r="AA31" s="24"/>
      <c r="AB31" s="12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DA31" s="14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</row>
    <row r="32" spans="1:172" s="10" customFormat="1" ht="19.5" customHeight="1" x14ac:dyDescent="0.25">
      <c r="A32" s="29" t="s">
        <v>67</v>
      </c>
      <c r="B32" s="30" t="s">
        <v>106</v>
      </c>
      <c r="C32" s="30" t="s">
        <v>88</v>
      </c>
      <c r="D32" s="31">
        <v>5700000</v>
      </c>
      <c r="E32" s="31">
        <v>2700000</v>
      </c>
      <c r="F32" s="32">
        <v>55</v>
      </c>
      <c r="G32" s="32">
        <v>40</v>
      </c>
      <c r="H32" s="21">
        <f t="shared" si="0"/>
        <v>95</v>
      </c>
      <c r="I32" s="22">
        <v>17.399999999999999</v>
      </c>
      <c r="J32" s="22">
        <v>10.6</v>
      </c>
      <c r="K32" s="22">
        <v>10.4</v>
      </c>
      <c r="L32" s="22">
        <v>4.2</v>
      </c>
      <c r="M32" s="22">
        <v>8</v>
      </c>
      <c r="N32" s="22">
        <v>9.1999999999999993</v>
      </c>
      <c r="O32" s="22">
        <v>9.4</v>
      </c>
      <c r="P32" s="33">
        <f t="shared" si="1"/>
        <v>69.2</v>
      </c>
      <c r="Q32" s="39"/>
      <c r="R32" s="23"/>
      <c r="S32" s="34" t="s">
        <v>33</v>
      </c>
      <c r="T32" s="35"/>
      <c r="U32" s="34" t="s">
        <v>32</v>
      </c>
      <c r="V32" s="35"/>
      <c r="W32" s="36">
        <v>0.77</v>
      </c>
      <c r="X32" s="23"/>
      <c r="Y32" s="37">
        <v>43496</v>
      </c>
      <c r="Z32" s="23"/>
      <c r="AA32" s="24"/>
      <c r="AB32" s="12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DA32" s="14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</row>
    <row r="33" spans="1:172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0"/>
        <v>80</v>
      </c>
      <c r="I33" s="22">
        <v>15.4</v>
      </c>
      <c r="J33" s="22">
        <v>12.8</v>
      </c>
      <c r="K33" s="22">
        <v>8</v>
      </c>
      <c r="L33" s="22">
        <v>3.4</v>
      </c>
      <c r="M33" s="22">
        <v>7.6</v>
      </c>
      <c r="N33" s="22">
        <v>9.8000000000000007</v>
      </c>
      <c r="O33" s="22">
        <v>9.1999999999999993</v>
      </c>
      <c r="P33" s="33">
        <f t="shared" si="1"/>
        <v>66.2</v>
      </c>
      <c r="Q33" s="39"/>
      <c r="R33" s="23"/>
      <c r="S33" s="34" t="s">
        <v>32</v>
      </c>
      <c r="T33" s="35"/>
      <c r="U33" s="34" t="s">
        <v>32</v>
      </c>
      <c r="V33" s="35"/>
      <c r="W33" s="36">
        <v>0.55000000000000004</v>
      </c>
      <c r="X33" s="23"/>
      <c r="Y33" s="37">
        <v>43131</v>
      </c>
      <c r="Z33" s="23"/>
      <c r="AA33" s="24"/>
      <c r="AB33" s="12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DA33" s="14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</row>
    <row r="34" spans="1:172" s="10" customFormat="1" ht="19.5" customHeight="1" x14ac:dyDescent="0.25">
      <c r="A34" s="29" t="s">
        <v>71</v>
      </c>
      <c r="B34" s="30" t="s">
        <v>107</v>
      </c>
      <c r="C34" s="30" t="s">
        <v>92</v>
      </c>
      <c r="D34" s="31">
        <v>2396575</v>
      </c>
      <c r="E34" s="31">
        <v>780000</v>
      </c>
      <c r="F34" s="32">
        <v>60</v>
      </c>
      <c r="G34" s="32">
        <v>36</v>
      </c>
      <c r="H34" s="21">
        <f t="shared" si="0"/>
        <v>96</v>
      </c>
      <c r="I34" s="22">
        <v>15.4</v>
      </c>
      <c r="J34" s="22">
        <v>10.6</v>
      </c>
      <c r="K34" s="22">
        <v>8.4</v>
      </c>
      <c r="L34" s="22">
        <v>4.5999999999999996</v>
      </c>
      <c r="M34" s="22">
        <v>8.1999999999999993</v>
      </c>
      <c r="N34" s="22">
        <v>10</v>
      </c>
      <c r="O34" s="22">
        <v>8.6</v>
      </c>
      <c r="P34" s="33">
        <f t="shared" si="1"/>
        <v>65.8</v>
      </c>
      <c r="Q34" s="39"/>
      <c r="R34" s="23"/>
      <c r="S34" s="34" t="s">
        <v>32</v>
      </c>
      <c r="T34" s="35"/>
      <c r="U34" s="34" t="s">
        <v>32</v>
      </c>
      <c r="V34" s="35"/>
      <c r="W34" s="36">
        <v>0.45</v>
      </c>
      <c r="X34" s="23"/>
      <c r="Y34" s="37">
        <v>43555</v>
      </c>
      <c r="Z34" s="23"/>
      <c r="AA34" s="24"/>
      <c r="AB34" s="12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DA34" s="14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</row>
    <row r="35" spans="1:172" s="10" customFormat="1" ht="19.5" customHeight="1" x14ac:dyDescent="0.25">
      <c r="A35" s="29" t="s">
        <v>76</v>
      </c>
      <c r="B35" s="30" t="s">
        <v>110</v>
      </c>
      <c r="C35" s="30" t="s">
        <v>97</v>
      </c>
      <c r="D35" s="31">
        <v>2401000</v>
      </c>
      <c r="E35" s="31">
        <v>1633500</v>
      </c>
      <c r="F35" s="32">
        <v>47</v>
      </c>
      <c r="G35" s="32">
        <v>22</v>
      </c>
      <c r="H35" s="21">
        <f t="shared" si="0"/>
        <v>69</v>
      </c>
      <c r="I35" s="22">
        <v>18</v>
      </c>
      <c r="J35" s="22">
        <v>11</v>
      </c>
      <c r="K35" s="22">
        <v>9.1999999999999993</v>
      </c>
      <c r="L35" s="22">
        <v>3.4</v>
      </c>
      <c r="M35" s="22">
        <v>7.2</v>
      </c>
      <c r="N35" s="22">
        <v>9.8000000000000007</v>
      </c>
      <c r="O35" s="22">
        <v>6.8</v>
      </c>
      <c r="P35" s="33">
        <f t="shared" si="1"/>
        <v>65.400000000000006</v>
      </c>
      <c r="Q35" s="39"/>
      <c r="R35" s="23"/>
      <c r="S35" s="34" t="s">
        <v>33</v>
      </c>
      <c r="T35" s="35"/>
      <c r="U35" s="34" t="s">
        <v>32</v>
      </c>
      <c r="V35" s="23"/>
      <c r="W35" s="36">
        <v>0.7</v>
      </c>
      <c r="X35" s="23"/>
      <c r="Y35" s="37">
        <v>43393</v>
      </c>
      <c r="Z35" s="23"/>
      <c r="AA35" s="24"/>
      <c r="AB35" s="12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DA35" s="14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</row>
    <row r="36" spans="1:172" s="10" customFormat="1" ht="19.5" customHeight="1" x14ac:dyDescent="0.25">
      <c r="A36" s="29" t="s">
        <v>58</v>
      </c>
      <c r="B36" s="30" t="s">
        <v>100</v>
      </c>
      <c r="C36" s="30" t="s">
        <v>79</v>
      </c>
      <c r="D36" s="31">
        <v>9807774</v>
      </c>
      <c r="E36" s="31">
        <v>3000000</v>
      </c>
      <c r="F36" s="32"/>
      <c r="G36" s="32">
        <v>33</v>
      </c>
      <c r="H36" s="21">
        <f t="shared" si="0"/>
        <v>33</v>
      </c>
      <c r="I36" s="22">
        <v>13.4</v>
      </c>
      <c r="J36" s="22">
        <v>10.8</v>
      </c>
      <c r="K36" s="22">
        <v>8.6</v>
      </c>
      <c r="L36" s="22">
        <v>4.8</v>
      </c>
      <c r="M36" s="22">
        <v>7.4</v>
      </c>
      <c r="N36" s="22">
        <v>9</v>
      </c>
      <c r="O36" s="22">
        <v>9.4</v>
      </c>
      <c r="P36" s="33">
        <f t="shared" si="1"/>
        <v>63.4</v>
      </c>
      <c r="Q36" s="39"/>
      <c r="R36" s="23"/>
      <c r="S36" s="34" t="s">
        <v>33</v>
      </c>
      <c r="T36" s="35"/>
      <c r="U36" s="34" t="s">
        <v>32</v>
      </c>
      <c r="V36" s="35"/>
      <c r="W36" s="36">
        <v>0.66</v>
      </c>
      <c r="X36" s="23"/>
      <c r="Y36" s="37">
        <v>43646</v>
      </c>
      <c r="Z36" s="23"/>
      <c r="AA36" s="24"/>
      <c r="AB36" s="12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DA36" s="14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</row>
    <row r="37" spans="1:172" s="10" customFormat="1" ht="19.5" customHeight="1" x14ac:dyDescent="0.25">
      <c r="A37" s="29" t="s">
        <v>66</v>
      </c>
      <c r="B37" s="30" t="s">
        <v>38</v>
      </c>
      <c r="C37" s="30" t="s">
        <v>87</v>
      </c>
      <c r="D37" s="31">
        <v>3550000</v>
      </c>
      <c r="E37" s="31">
        <v>2000000</v>
      </c>
      <c r="F37" s="32"/>
      <c r="G37" s="32">
        <v>25</v>
      </c>
      <c r="H37" s="21">
        <f t="shared" si="0"/>
        <v>25</v>
      </c>
      <c r="I37" s="22">
        <v>11.4</v>
      </c>
      <c r="J37" s="22">
        <v>9.8000000000000007</v>
      </c>
      <c r="K37" s="22">
        <v>7.6</v>
      </c>
      <c r="L37" s="22">
        <v>3.2</v>
      </c>
      <c r="M37" s="22">
        <v>8</v>
      </c>
      <c r="N37" s="22">
        <v>7.4</v>
      </c>
      <c r="O37" s="22">
        <v>9.1999999999999993</v>
      </c>
      <c r="P37" s="33">
        <f t="shared" si="1"/>
        <v>56.600000000000009</v>
      </c>
      <c r="Q37" s="39"/>
      <c r="R37" s="23"/>
      <c r="S37" s="34" t="s">
        <v>33</v>
      </c>
      <c r="T37" s="35"/>
      <c r="U37" s="34" t="s">
        <v>32</v>
      </c>
      <c r="V37" s="35"/>
      <c r="W37" s="36">
        <v>0.86</v>
      </c>
      <c r="X37" s="23"/>
      <c r="Y37" s="37">
        <v>43190</v>
      </c>
      <c r="Z37" s="23"/>
      <c r="AA37" s="24"/>
      <c r="AB37" s="12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DA37" s="14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</row>
    <row r="38" spans="1:172" s="10" customFormat="1" ht="19.5" customHeight="1" x14ac:dyDescent="0.25">
      <c r="A38" s="29" t="s">
        <v>77</v>
      </c>
      <c r="B38" s="30" t="s">
        <v>111</v>
      </c>
      <c r="C38" s="30" t="s">
        <v>98</v>
      </c>
      <c r="D38" s="31">
        <v>3270485</v>
      </c>
      <c r="E38" s="31">
        <v>1850000</v>
      </c>
      <c r="F38" s="32">
        <v>28</v>
      </c>
      <c r="G38" s="32">
        <v>25</v>
      </c>
      <c r="H38" s="21">
        <f t="shared" si="0"/>
        <v>53</v>
      </c>
      <c r="I38" s="22">
        <v>12</v>
      </c>
      <c r="J38" s="22">
        <v>9.6</v>
      </c>
      <c r="K38" s="22">
        <v>6.6</v>
      </c>
      <c r="L38" s="22">
        <v>3.2</v>
      </c>
      <c r="M38" s="22">
        <v>6.8</v>
      </c>
      <c r="N38" s="22">
        <v>7</v>
      </c>
      <c r="O38" s="22">
        <v>5.6</v>
      </c>
      <c r="P38" s="33">
        <f t="shared" si="1"/>
        <v>50.800000000000004</v>
      </c>
      <c r="Q38" s="39"/>
      <c r="R38" s="23"/>
      <c r="S38" s="34" t="s">
        <v>33</v>
      </c>
      <c r="T38" s="23"/>
      <c r="U38" s="34" t="s">
        <v>32</v>
      </c>
      <c r="V38" s="23"/>
      <c r="W38" s="36">
        <v>0.66</v>
      </c>
      <c r="X38" s="23"/>
      <c r="Y38" s="37">
        <v>43100</v>
      </c>
      <c r="Z38" s="23"/>
      <c r="AA38" s="38"/>
      <c r="AB38" s="12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DA38" s="14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</row>
    <row r="39" spans="1:172" s="10" customFormat="1" ht="19.5" customHeight="1" x14ac:dyDescent="0.25">
      <c r="A39" s="29" t="s">
        <v>57</v>
      </c>
      <c r="B39" s="30" t="s">
        <v>99</v>
      </c>
      <c r="C39" s="30" t="s">
        <v>78</v>
      </c>
      <c r="D39" s="31">
        <v>828000</v>
      </c>
      <c r="E39" s="31">
        <v>400000</v>
      </c>
      <c r="F39" s="32"/>
      <c r="G39" s="32">
        <v>18</v>
      </c>
      <c r="H39" s="21">
        <f t="shared" si="0"/>
        <v>18</v>
      </c>
      <c r="I39" s="22">
        <v>11.4</v>
      </c>
      <c r="J39" s="22">
        <v>6.8</v>
      </c>
      <c r="K39" s="22">
        <v>6.8</v>
      </c>
      <c r="L39" s="22">
        <v>2.4</v>
      </c>
      <c r="M39" s="22">
        <v>4.8</v>
      </c>
      <c r="N39" s="22">
        <v>6.8</v>
      </c>
      <c r="O39" s="22">
        <v>4.5999999999999996</v>
      </c>
      <c r="P39" s="33">
        <f t="shared" si="1"/>
        <v>43.599999999999994</v>
      </c>
      <c r="Q39" s="39"/>
      <c r="R39" s="23"/>
      <c r="S39" s="34" t="s">
        <v>32</v>
      </c>
      <c r="T39" s="35"/>
      <c r="U39" s="34" t="s">
        <v>32</v>
      </c>
      <c r="V39" s="35"/>
      <c r="W39" s="36">
        <v>0.48</v>
      </c>
      <c r="X39" s="23"/>
      <c r="Y39" s="37">
        <v>43008</v>
      </c>
      <c r="Z39" s="23"/>
      <c r="AA39" s="24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DA39" s="14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</row>
    <row r="40" spans="1:172" s="3" customFormat="1" ht="12.75" customHeight="1" x14ac:dyDescent="0.25">
      <c r="A40" s="40"/>
      <c r="B40" s="41"/>
      <c r="C40" s="41"/>
      <c r="D40" s="42"/>
      <c r="E40" s="42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43"/>
      <c r="Q40" s="44"/>
      <c r="R40" s="19"/>
      <c r="S40" s="41"/>
      <c r="T40" s="19"/>
      <c r="U40" s="45"/>
      <c r="V40" s="19"/>
      <c r="W40" s="46"/>
      <c r="X40" s="19"/>
      <c r="Y40" s="45"/>
      <c r="Z40" s="19"/>
      <c r="AA40" s="20"/>
      <c r="AB40" s="5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DA40" s="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</row>
    <row r="41" spans="1:172" ht="15" x14ac:dyDescent="0.3">
      <c r="A41" s="5"/>
      <c r="B41" s="5"/>
      <c r="C41" s="5"/>
      <c r="D41" s="13">
        <f>SUM(D19:D39)</f>
        <v>72536021</v>
      </c>
      <c r="E41" s="13">
        <f>SUM(E19:E39)</f>
        <v>29189500</v>
      </c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13">
        <f>SUM(Q19:Q40)</f>
        <v>12000000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72" ht="15" x14ac:dyDescent="0.3">
      <c r="A42" s="5"/>
      <c r="B42" s="5"/>
      <c r="C42" s="5"/>
      <c r="D42" s="5"/>
      <c r="E42" s="13"/>
      <c r="F42" s="13"/>
      <c r="G42" s="5"/>
      <c r="H42" s="5"/>
      <c r="I42" s="5"/>
      <c r="J42" s="5"/>
      <c r="K42" s="5"/>
      <c r="L42" s="5"/>
      <c r="M42" s="5"/>
      <c r="N42" s="5"/>
      <c r="O42" s="5"/>
      <c r="P42" s="5" t="s">
        <v>36</v>
      </c>
      <c r="Q42" s="13">
        <f>12000000-Q41</f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72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72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72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172" ht="15" x14ac:dyDescent="0.3">
      <c r="A46" s="5"/>
      <c r="B46" s="5"/>
      <c r="C46" s="5"/>
      <c r="D46" s="5"/>
      <c r="E46" s="5"/>
      <c r="F46" s="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172" ht="15" x14ac:dyDescent="0.3">
      <c r="A47" s="5"/>
      <c r="B47" s="5"/>
      <c r="C47" s="5"/>
      <c r="D47" s="5"/>
      <c r="E47" s="5"/>
      <c r="F47" s="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</sheetData>
  <dataValidations count="2">
    <dataValidation type="whole" showInputMessage="1" showErrorMessage="1" errorTitle="ZNOVU A LÉPE" error="To je móóóóóóc!!!!" sqref="J20:O40">
      <formula1>0</formula1>
      <formula2>15</formula2>
    </dataValidation>
    <dataValidation type="whole" allowBlank="1" showInputMessage="1" showErrorMessage="1" errorTitle="ZNOVU A LÉPE" error="To je móóóóóóc!!!!" sqref="I20:I40">
      <formula1>0</formula1>
      <formula2>30</formula2>
    </dataValidation>
  </dataValidations>
  <pageMargins left="0.25" right="0.25" top="0.75" bottom="0.75" header="0.3" footer="0.3"/>
  <pageSetup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zoomScale="50" zoomScaleNormal="50" workbookViewId="0">
      <selection activeCell="C13" sqref="C13"/>
    </sheetView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" t="s">
        <v>40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3">
      <c r="A14" s="7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86.25" customHeight="1" x14ac:dyDescent="0.3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  <c r="Q15" s="5"/>
    </row>
    <row r="16" spans="1:28" ht="16.5" customHeight="1" x14ac:dyDescent="0.3">
      <c r="A16" s="10"/>
      <c r="B16" s="15"/>
      <c r="C16" s="11"/>
      <c r="D16" s="11"/>
      <c r="E16" s="16"/>
      <c r="F16" s="11"/>
      <c r="G16" s="11"/>
      <c r="H16" s="15"/>
      <c r="I16" s="11" t="s">
        <v>28</v>
      </c>
      <c r="J16" s="11" t="s">
        <v>29</v>
      </c>
      <c r="K16" s="11" t="s">
        <v>29</v>
      </c>
      <c r="L16" s="11" t="s">
        <v>30</v>
      </c>
      <c r="M16" s="11" t="s">
        <v>31</v>
      </c>
      <c r="N16" s="11" t="s">
        <v>29</v>
      </c>
      <c r="O16" s="11" t="s">
        <v>31</v>
      </c>
      <c r="P16" s="11"/>
      <c r="Q16" s="5"/>
    </row>
    <row r="17" spans="1:161" s="10" customFormat="1" ht="19.5" customHeight="1" x14ac:dyDescent="0.25">
      <c r="A17" s="29" t="s">
        <v>57</v>
      </c>
      <c r="B17" s="30" t="s">
        <v>99</v>
      </c>
      <c r="C17" s="30" t="s">
        <v>78</v>
      </c>
      <c r="D17" s="31">
        <v>828000</v>
      </c>
      <c r="E17" s="31">
        <v>400000</v>
      </c>
      <c r="F17" s="32"/>
      <c r="G17" s="32">
        <v>18</v>
      </c>
      <c r="H17" s="21">
        <f t="shared" ref="H17:H25" si="0">SUM(F17:G17)</f>
        <v>18</v>
      </c>
      <c r="I17" s="22">
        <v>15</v>
      </c>
      <c r="J17" s="22">
        <v>7</v>
      </c>
      <c r="K17" s="22">
        <v>5</v>
      </c>
      <c r="L17" s="22">
        <v>2</v>
      </c>
      <c r="M17" s="22">
        <v>4</v>
      </c>
      <c r="N17" s="22">
        <v>5</v>
      </c>
      <c r="O17" s="22">
        <v>4</v>
      </c>
      <c r="P17" s="33">
        <f>SUM(I17:O17)</f>
        <v>42</v>
      </c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CP17" s="14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</row>
    <row r="18" spans="1:161" s="10" customFormat="1" ht="19.5" customHeight="1" x14ac:dyDescent="0.25">
      <c r="A18" s="29" t="s">
        <v>58</v>
      </c>
      <c r="B18" s="30" t="s">
        <v>100</v>
      </c>
      <c r="C18" s="30" t="s">
        <v>79</v>
      </c>
      <c r="D18" s="31">
        <v>9807774</v>
      </c>
      <c r="E18" s="31">
        <v>3000000</v>
      </c>
      <c r="F18" s="32"/>
      <c r="G18" s="32">
        <v>33</v>
      </c>
      <c r="H18" s="21">
        <f t="shared" si="0"/>
        <v>33</v>
      </c>
      <c r="I18" s="22">
        <v>15</v>
      </c>
      <c r="J18" s="22">
        <v>12</v>
      </c>
      <c r="K18" s="22">
        <v>7</v>
      </c>
      <c r="L18" s="22">
        <v>5</v>
      </c>
      <c r="M18" s="22">
        <v>7</v>
      </c>
      <c r="N18" s="22">
        <v>10</v>
      </c>
      <c r="O18" s="22">
        <v>10</v>
      </c>
      <c r="P18" s="33">
        <f t="shared" ref="P18:P37" si="1">SUM(I18:O18)</f>
        <v>66</v>
      </c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CP18" s="14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si="0"/>
        <v>91</v>
      </c>
      <c r="I19" s="22">
        <v>24</v>
      </c>
      <c r="J19" s="22">
        <v>14</v>
      </c>
      <c r="K19" s="22">
        <v>11</v>
      </c>
      <c r="L19" s="22">
        <v>4</v>
      </c>
      <c r="M19" s="22">
        <v>9</v>
      </c>
      <c r="N19" s="22">
        <v>13</v>
      </c>
      <c r="O19" s="22">
        <v>10</v>
      </c>
      <c r="P19" s="33">
        <f t="shared" si="1"/>
        <v>85</v>
      </c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CP19" s="14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</row>
    <row r="20" spans="1:161" s="10" customFormat="1" ht="19.5" customHeight="1" x14ac:dyDescent="0.25">
      <c r="A20" s="29" t="s">
        <v>60</v>
      </c>
      <c r="B20" s="30" t="s">
        <v>101</v>
      </c>
      <c r="C20" s="30" t="s">
        <v>81</v>
      </c>
      <c r="D20" s="31">
        <v>1602929</v>
      </c>
      <c r="E20" s="31">
        <v>800000</v>
      </c>
      <c r="F20" s="32">
        <v>45</v>
      </c>
      <c r="G20" s="32">
        <v>35</v>
      </c>
      <c r="H20" s="21">
        <f t="shared" si="0"/>
        <v>80</v>
      </c>
      <c r="I20" s="22">
        <v>18</v>
      </c>
      <c r="J20" s="22">
        <v>12</v>
      </c>
      <c r="K20" s="22">
        <v>9</v>
      </c>
      <c r="L20" s="22">
        <v>3</v>
      </c>
      <c r="M20" s="22">
        <v>8</v>
      </c>
      <c r="N20" s="22">
        <v>11</v>
      </c>
      <c r="O20" s="22">
        <v>10</v>
      </c>
      <c r="P20" s="33">
        <f t="shared" si="1"/>
        <v>71</v>
      </c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CP20" s="14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</row>
    <row r="21" spans="1:161" s="10" customFormat="1" ht="19.5" customHeight="1" x14ac:dyDescent="0.25">
      <c r="A21" s="29" t="s">
        <v>61</v>
      </c>
      <c r="B21" s="30" t="s">
        <v>102</v>
      </c>
      <c r="C21" s="30" t="s">
        <v>82</v>
      </c>
      <c r="D21" s="31">
        <v>1300000</v>
      </c>
      <c r="E21" s="31">
        <v>600000</v>
      </c>
      <c r="F21" s="32">
        <v>48</v>
      </c>
      <c r="G21" s="32">
        <v>33</v>
      </c>
      <c r="H21" s="21">
        <f t="shared" si="0"/>
        <v>81</v>
      </c>
      <c r="I21" s="22">
        <v>23</v>
      </c>
      <c r="J21" s="22">
        <v>12</v>
      </c>
      <c r="K21" s="22">
        <v>11</v>
      </c>
      <c r="L21" s="22">
        <v>4</v>
      </c>
      <c r="M21" s="22">
        <v>8</v>
      </c>
      <c r="N21" s="22">
        <v>10</v>
      </c>
      <c r="O21" s="22">
        <v>7</v>
      </c>
      <c r="P21" s="33">
        <f t="shared" si="1"/>
        <v>75</v>
      </c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CP21" s="14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1" s="10" customFormat="1" ht="19.5" customHeight="1" x14ac:dyDescent="0.25">
      <c r="A22" s="29" t="s">
        <v>62</v>
      </c>
      <c r="B22" s="30" t="s">
        <v>103</v>
      </c>
      <c r="C22" s="30" t="s">
        <v>83</v>
      </c>
      <c r="D22" s="31">
        <v>4917219</v>
      </c>
      <c r="E22" s="31">
        <v>1500000</v>
      </c>
      <c r="F22" s="32"/>
      <c r="G22" s="32">
        <v>48</v>
      </c>
      <c r="H22" s="21">
        <f t="shared" si="0"/>
        <v>48</v>
      </c>
      <c r="I22" s="22">
        <v>18</v>
      </c>
      <c r="J22" s="22">
        <v>12</v>
      </c>
      <c r="K22" s="22">
        <v>12</v>
      </c>
      <c r="L22" s="22">
        <v>3</v>
      </c>
      <c r="M22" s="22">
        <v>8</v>
      </c>
      <c r="N22" s="22">
        <v>11</v>
      </c>
      <c r="O22" s="22">
        <v>7</v>
      </c>
      <c r="P22" s="33">
        <f t="shared" si="1"/>
        <v>71</v>
      </c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CP22" s="14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</row>
    <row r="23" spans="1:161" s="10" customFormat="1" ht="19.5" customHeight="1" x14ac:dyDescent="0.25">
      <c r="A23" s="29" t="s">
        <v>63</v>
      </c>
      <c r="B23" s="30" t="s">
        <v>104</v>
      </c>
      <c r="C23" s="30" t="s">
        <v>84</v>
      </c>
      <c r="D23" s="31">
        <v>5000000</v>
      </c>
      <c r="E23" s="31">
        <v>1800000</v>
      </c>
      <c r="F23" s="32">
        <v>20</v>
      </c>
      <c r="G23" s="32">
        <v>34</v>
      </c>
      <c r="H23" s="21">
        <f t="shared" si="0"/>
        <v>54</v>
      </c>
      <c r="I23" s="22">
        <v>20</v>
      </c>
      <c r="J23" s="22">
        <v>12</v>
      </c>
      <c r="K23" s="22">
        <v>11</v>
      </c>
      <c r="L23" s="22">
        <v>4</v>
      </c>
      <c r="M23" s="22">
        <v>8</v>
      </c>
      <c r="N23" s="22">
        <v>11</v>
      </c>
      <c r="O23" s="22">
        <v>10</v>
      </c>
      <c r="P23" s="33">
        <f t="shared" si="1"/>
        <v>76</v>
      </c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CP23" s="14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</row>
    <row r="24" spans="1:161" s="10" customFormat="1" ht="19.5" customHeight="1" x14ac:dyDescent="0.25">
      <c r="A24" s="29" t="s">
        <v>64</v>
      </c>
      <c r="B24" s="30" t="s">
        <v>34</v>
      </c>
      <c r="C24" s="30" t="s">
        <v>85</v>
      </c>
      <c r="D24" s="31">
        <v>2147573</v>
      </c>
      <c r="E24" s="31">
        <v>900000</v>
      </c>
      <c r="F24" s="34" t="s">
        <v>112</v>
      </c>
      <c r="G24" s="32">
        <v>38</v>
      </c>
      <c r="H24" s="21">
        <f t="shared" si="0"/>
        <v>38</v>
      </c>
      <c r="I24" s="22">
        <v>19</v>
      </c>
      <c r="J24" s="22">
        <v>11</v>
      </c>
      <c r="K24" s="22">
        <v>10</v>
      </c>
      <c r="L24" s="22">
        <v>3</v>
      </c>
      <c r="M24" s="22">
        <v>9</v>
      </c>
      <c r="N24" s="22">
        <v>11</v>
      </c>
      <c r="O24" s="22">
        <v>10</v>
      </c>
      <c r="P24" s="33">
        <f t="shared" si="1"/>
        <v>73</v>
      </c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P24" s="14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</row>
    <row r="25" spans="1:161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22</v>
      </c>
      <c r="J25" s="22">
        <v>12</v>
      </c>
      <c r="K25" s="22">
        <v>12</v>
      </c>
      <c r="L25" s="22">
        <v>5</v>
      </c>
      <c r="M25" s="22">
        <v>9</v>
      </c>
      <c r="N25" s="22">
        <v>13</v>
      </c>
      <c r="O25" s="22">
        <v>9</v>
      </c>
      <c r="P25" s="33">
        <f t="shared" si="1"/>
        <v>82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P25" s="14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</row>
    <row r="26" spans="1:161" s="10" customFormat="1" ht="19.5" customHeight="1" x14ac:dyDescent="0.25">
      <c r="A26" s="29" t="s">
        <v>66</v>
      </c>
      <c r="B26" s="30" t="s">
        <v>38</v>
      </c>
      <c r="C26" s="30" t="s">
        <v>87</v>
      </c>
      <c r="D26" s="31">
        <v>3550000</v>
      </c>
      <c r="E26" s="31">
        <v>2000000</v>
      </c>
      <c r="F26" s="32"/>
      <c r="G26" s="32">
        <v>25</v>
      </c>
      <c r="H26" s="21">
        <f t="shared" ref="H26:H29" si="2">SUM(F26:G26)</f>
        <v>25</v>
      </c>
      <c r="I26" s="22">
        <v>15</v>
      </c>
      <c r="J26" s="22">
        <v>9</v>
      </c>
      <c r="K26" s="22">
        <v>8</v>
      </c>
      <c r="L26" s="22">
        <v>2</v>
      </c>
      <c r="M26" s="22">
        <v>8</v>
      </c>
      <c r="N26" s="22">
        <v>7</v>
      </c>
      <c r="O26" s="22">
        <v>9</v>
      </c>
      <c r="P26" s="33">
        <f t="shared" si="1"/>
        <v>58</v>
      </c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P26" s="14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</row>
    <row r="27" spans="1:161" s="10" customFormat="1" ht="19.5" customHeight="1" x14ac:dyDescent="0.25">
      <c r="A27" s="29" t="s">
        <v>67</v>
      </c>
      <c r="B27" s="30" t="s">
        <v>106</v>
      </c>
      <c r="C27" s="30" t="s">
        <v>88</v>
      </c>
      <c r="D27" s="31">
        <v>5700000</v>
      </c>
      <c r="E27" s="31">
        <v>2700000</v>
      </c>
      <c r="F27" s="32">
        <v>55</v>
      </c>
      <c r="G27" s="32">
        <v>40</v>
      </c>
      <c r="H27" s="21">
        <f t="shared" si="2"/>
        <v>95</v>
      </c>
      <c r="I27" s="22">
        <v>20</v>
      </c>
      <c r="J27" s="22">
        <v>11</v>
      </c>
      <c r="K27" s="22">
        <v>11</v>
      </c>
      <c r="L27" s="22">
        <v>4</v>
      </c>
      <c r="M27" s="22">
        <v>7</v>
      </c>
      <c r="N27" s="22">
        <v>10</v>
      </c>
      <c r="O27" s="22">
        <v>9</v>
      </c>
      <c r="P27" s="33">
        <f t="shared" si="1"/>
        <v>72</v>
      </c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P27" s="14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</row>
    <row r="28" spans="1:161" s="10" customFormat="1" ht="19.5" customHeight="1" x14ac:dyDescent="0.25">
      <c r="A28" s="29" t="s">
        <v>68</v>
      </c>
      <c r="B28" s="30" t="s">
        <v>35</v>
      </c>
      <c r="C28" s="30" t="s">
        <v>89</v>
      </c>
      <c r="D28" s="31">
        <v>3816287</v>
      </c>
      <c r="E28" s="31">
        <v>1500000</v>
      </c>
      <c r="F28" s="32">
        <v>49</v>
      </c>
      <c r="G28" s="32">
        <v>35</v>
      </c>
      <c r="H28" s="21">
        <f t="shared" si="2"/>
        <v>84</v>
      </c>
      <c r="I28" s="22">
        <v>20</v>
      </c>
      <c r="J28" s="22">
        <v>12</v>
      </c>
      <c r="K28" s="22">
        <v>11</v>
      </c>
      <c r="L28" s="22">
        <v>4</v>
      </c>
      <c r="M28" s="22">
        <v>8</v>
      </c>
      <c r="N28" s="22">
        <v>12</v>
      </c>
      <c r="O28" s="22">
        <v>10</v>
      </c>
      <c r="P28" s="33">
        <f t="shared" si="1"/>
        <v>77</v>
      </c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P28" s="14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 s="10" customFormat="1" ht="19.5" customHeight="1" x14ac:dyDescent="0.25">
      <c r="A29" s="29" t="s">
        <v>69</v>
      </c>
      <c r="B29" s="30" t="s">
        <v>113</v>
      </c>
      <c r="C29" s="30" t="s">
        <v>90</v>
      </c>
      <c r="D29" s="31">
        <v>2500000</v>
      </c>
      <c r="E29" s="31">
        <v>1000000</v>
      </c>
      <c r="F29" s="32">
        <v>57</v>
      </c>
      <c r="G29" s="32">
        <v>31</v>
      </c>
      <c r="H29" s="21">
        <f t="shared" si="2"/>
        <v>88</v>
      </c>
      <c r="I29" s="22">
        <v>23</v>
      </c>
      <c r="J29" s="22">
        <v>11</v>
      </c>
      <c r="K29" s="22">
        <v>11</v>
      </c>
      <c r="L29" s="22">
        <v>5</v>
      </c>
      <c r="M29" s="22">
        <v>9</v>
      </c>
      <c r="N29" s="22">
        <v>12</v>
      </c>
      <c r="O29" s="22">
        <v>9</v>
      </c>
      <c r="P29" s="33">
        <f t="shared" si="1"/>
        <v>80</v>
      </c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CP29" s="1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</row>
    <row r="30" spans="1:161" s="10" customFormat="1" ht="19.5" customHeight="1" x14ac:dyDescent="0.25">
      <c r="A30" s="29" t="s">
        <v>70</v>
      </c>
      <c r="B30" s="30" t="s">
        <v>113</v>
      </c>
      <c r="C30" s="30" t="s">
        <v>91</v>
      </c>
      <c r="D30" s="31">
        <v>2401882</v>
      </c>
      <c r="E30" s="31">
        <v>750000</v>
      </c>
      <c r="F30" s="32">
        <v>50</v>
      </c>
      <c r="G30" s="32">
        <v>15</v>
      </c>
      <c r="H30" s="21">
        <f t="shared" ref="H30:H37" si="3">SUM(F30:G30)</f>
        <v>65</v>
      </c>
      <c r="I30" s="22">
        <v>23</v>
      </c>
      <c r="J30" s="22">
        <v>11</v>
      </c>
      <c r="K30" s="22">
        <v>11</v>
      </c>
      <c r="L30" s="22">
        <v>4</v>
      </c>
      <c r="M30" s="22">
        <v>6</v>
      </c>
      <c r="N30" s="22">
        <v>12</v>
      </c>
      <c r="O30" s="22">
        <v>9</v>
      </c>
      <c r="P30" s="33">
        <f t="shared" si="1"/>
        <v>76</v>
      </c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CP30" s="14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</row>
    <row r="31" spans="1:161" s="10" customFormat="1" ht="19.5" customHeight="1" x14ac:dyDescent="0.25">
      <c r="A31" s="29" t="s">
        <v>71</v>
      </c>
      <c r="B31" s="30" t="s">
        <v>107</v>
      </c>
      <c r="C31" s="30" t="s">
        <v>92</v>
      </c>
      <c r="D31" s="31">
        <v>2396575</v>
      </c>
      <c r="E31" s="31">
        <v>780000</v>
      </c>
      <c r="F31" s="32">
        <v>60</v>
      </c>
      <c r="G31" s="32">
        <v>36</v>
      </c>
      <c r="H31" s="21">
        <f t="shared" si="3"/>
        <v>96</v>
      </c>
      <c r="I31" s="22">
        <v>17</v>
      </c>
      <c r="J31" s="22">
        <v>11</v>
      </c>
      <c r="K31" s="22">
        <v>8</v>
      </c>
      <c r="L31" s="22">
        <v>5</v>
      </c>
      <c r="M31" s="22">
        <v>9</v>
      </c>
      <c r="N31" s="22">
        <v>10</v>
      </c>
      <c r="O31" s="22">
        <v>9</v>
      </c>
      <c r="P31" s="33">
        <f t="shared" si="1"/>
        <v>69</v>
      </c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CP31" s="14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</row>
    <row r="32" spans="1:161" s="10" customFormat="1" ht="19.5" customHeight="1" x14ac:dyDescent="0.25">
      <c r="A32" s="29" t="s">
        <v>72</v>
      </c>
      <c r="B32" s="30" t="s">
        <v>37</v>
      </c>
      <c r="C32" s="30" t="s">
        <v>93</v>
      </c>
      <c r="D32" s="31">
        <v>6100000</v>
      </c>
      <c r="E32" s="31">
        <v>1500000</v>
      </c>
      <c r="F32" s="32">
        <v>47</v>
      </c>
      <c r="G32" s="32">
        <v>25</v>
      </c>
      <c r="H32" s="21">
        <f t="shared" si="3"/>
        <v>72</v>
      </c>
      <c r="I32" s="22">
        <v>20</v>
      </c>
      <c r="J32" s="22">
        <v>11</v>
      </c>
      <c r="K32" s="22">
        <v>11</v>
      </c>
      <c r="L32" s="22">
        <v>4</v>
      </c>
      <c r="M32" s="22">
        <v>10</v>
      </c>
      <c r="N32" s="22">
        <v>13</v>
      </c>
      <c r="O32" s="22">
        <v>6</v>
      </c>
      <c r="P32" s="33">
        <f t="shared" si="1"/>
        <v>75</v>
      </c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CP32" s="14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161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3"/>
        <v>80</v>
      </c>
      <c r="I33" s="22">
        <v>15</v>
      </c>
      <c r="J33" s="22">
        <v>13</v>
      </c>
      <c r="K33" s="22">
        <v>8</v>
      </c>
      <c r="L33" s="22">
        <v>3</v>
      </c>
      <c r="M33" s="22">
        <v>7</v>
      </c>
      <c r="N33" s="22">
        <v>10</v>
      </c>
      <c r="O33" s="22">
        <v>10</v>
      </c>
      <c r="P33" s="33">
        <f t="shared" si="1"/>
        <v>66</v>
      </c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CP33" s="14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</row>
    <row r="34" spans="1:161" s="10" customFormat="1" ht="19.5" customHeight="1" x14ac:dyDescent="0.25">
      <c r="A34" s="29" t="s">
        <v>74</v>
      </c>
      <c r="B34" s="30" t="s">
        <v>109</v>
      </c>
      <c r="C34" s="30" t="s">
        <v>95</v>
      </c>
      <c r="D34" s="31">
        <v>5935616</v>
      </c>
      <c r="E34" s="31">
        <v>2600000</v>
      </c>
      <c r="F34" s="32"/>
      <c r="G34" s="32">
        <v>39</v>
      </c>
      <c r="H34" s="21">
        <f t="shared" si="3"/>
        <v>39</v>
      </c>
      <c r="I34" s="22">
        <v>25</v>
      </c>
      <c r="J34" s="22">
        <v>14</v>
      </c>
      <c r="K34" s="22">
        <v>14</v>
      </c>
      <c r="L34" s="22">
        <v>4</v>
      </c>
      <c r="M34" s="22">
        <v>7</v>
      </c>
      <c r="N34" s="22">
        <v>12</v>
      </c>
      <c r="O34" s="22">
        <v>8</v>
      </c>
      <c r="P34" s="33">
        <f t="shared" si="1"/>
        <v>84</v>
      </c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CP34" s="14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</row>
    <row r="35" spans="1:161" s="10" customFormat="1" ht="19.5" customHeight="1" x14ac:dyDescent="0.25">
      <c r="A35" s="29" t="s">
        <v>75</v>
      </c>
      <c r="B35" s="30" t="s">
        <v>110</v>
      </c>
      <c r="C35" s="30" t="s">
        <v>96</v>
      </c>
      <c r="D35" s="31">
        <v>2551000</v>
      </c>
      <c r="E35" s="31">
        <v>1476000</v>
      </c>
      <c r="F35" s="32">
        <v>48</v>
      </c>
      <c r="G35" s="32"/>
      <c r="H35" s="21">
        <f t="shared" si="3"/>
        <v>48</v>
      </c>
      <c r="I35" s="22">
        <v>25</v>
      </c>
      <c r="J35" s="22">
        <v>13</v>
      </c>
      <c r="K35" s="22">
        <v>15</v>
      </c>
      <c r="L35" s="22">
        <v>4</v>
      </c>
      <c r="M35" s="22">
        <v>8</v>
      </c>
      <c r="N35" s="22">
        <v>12</v>
      </c>
      <c r="O35" s="22">
        <v>7</v>
      </c>
      <c r="P35" s="33">
        <f t="shared" si="1"/>
        <v>84</v>
      </c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CP35" s="14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</row>
    <row r="36" spans="1:161" s="10" customFormat="1" ht="19.5" customHeight="1" x14ac:dyDescent="0.25">
      <c r="A36" s="29" t="s">
        <v>76</v>
      </c>
      <c r="B36" s="30" t="s">
        <v>110</v>
      </c>
      <c r="C36" s="30" t="s">
        <v>97</v>
      </c>
      <c r="D36" s="31">
        <v>2401000</v>
      </c>
      <c r="E36" s="31">
        <v>1633500</v>
      </c>
      <c r="F36" s="32">
        <v>47</v>
      </c>
      <c r="G36" s="32">
        <v>22</v>
      </c>
      <c r="H36" s="21">
        <f t="shared" si="3"/>
        <v>69</v>
      </c>
      <c r="I36" s="22">
        <v>20</v>
      </c>
      <c r="J36" s="22">
        <v>11</v>
      </c>
      <c r="K36" s="22">
        <v>10</v>
      </c>
      <c r="L36" s="22">
        <v>3</v>
      </c>
      <c r="M36" s="22">
        <v>7</v>
      </c>
      <c r="N36" s="22">
        <v>10</v>
      </c>
      <c r="O36" s="22">
        <v>7</v>
      </c>
      <c r="P36" s="33">
        <f t="shared" si="1"/>
        <v>68</v>
      </c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CP36" s="14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</row>
    <row r="37" spans="1:161" s="10" customFormat="1" ht="19.5" customHeight="1" x14ac:dyDescent="0.25">
      <c r="A37" s="29" t="s">
        <v>77</v>
      </c>
      <c r="B37" s="30" t="s">
        <v>111</v>
      </c>
      <c r="C37" s="30" t="s">
        <v>98</v>
      </c>
      <c r="D37" s="31">
        <v>3270485</v>
      </c>
      <c r="E37" s="31">
        <v>1850000</v>
      </c>
      <c r="F37" s="32">
        <v>28</v>
      </c>
      <c r="G37" s="32">
        <v>25</v>
      </c>
      <c r="H37" s="21">
        <f t="shared" si="3"/>
        <v>53</v>
      </c>
      <c r="I37" s="22">
        <v>18</v>
      </c>
      <c r="J37" s="22">
        <v>11</v>
      </c>
      <c r="K37" s="22">
        <v>7</v>
      </c>
      <c r="L37" s="22">
        <v>3</v>
      </c>
      <c r="M37" s="22">
        <v>7</v>
      </c>
      <c r="N37" s="22">
        <v>7</v>
      </c>
      <c r="O37" s="22">
        <v>4</v>
      </c>
      <c r="P37" s="33">
        <f t="shared" si="1"/>
        <v>57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CP37" s="14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</row>
    <row r="38" spans="1:161" s="3" customFormat="1" ht="12.75" customHeight="1" x14ac:dyDescent="0.25">
      <c r="A38" s="40"/>
      <c r="B38" s="41"/>
      <c r="C38" s="41"/>
      <c r="D38" s="42"/>
      <c r="E38" s="42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43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15" x14ac:dyDescent="0.3">
      <c r="A39" s="5"/>
      <c r="B39" s="5"/>
      <c r="C39" s="5"/>
      <c r="D39" s="13">
        <f>SUM(D17:D37)</f>
        <v>72536021</v>
      </c>
      <c r="E39" s="13">
        <f>SUM(E17:E37)</f>
        <v>29189500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161" ht="15" x14ac:dyDescent="0.3">
      <c r="A40" s="5"/>
      <c r="B40" s="5"/>
      <c r="C40" s="5"/>
      <c r="D40" s="5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161" ht="15" x14ac:dyDescent="0.3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61" ht="15" x14ac:dyDescent="0.3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61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61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61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</sheetData>
  <dataValidations count="2">
    <dataValidation type="whole" allowBlank="1" showInputMessage="1" showErrorMessage="1" errorTitle="ZNOVU A LÉPE" error="To je móóóóóóc!!!!" sqref="I18:I38">
      <formula1>0</formula1>
      <formula2>30</formula2>
    </dataValidation>
    <dataValidation type="whole" showInputMessage="1" showErrorMessage="1" errorTitle="ZNOVU A LÉPE" error="To je móóóóóóc!!!!" sqref="J18:O38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zoomScale="50" zoomScaleNormal="50" workbookViewId="0">
      <selection activeCell="G20" sqref="G20"/>
    </sheetView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" t="s">
        <v>40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3">
      <c r="A14" s="7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86.25" customHeight="1" x14ac:dyDescent="0.3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  <c r="Q15" s="5"/>
    </row>
    <row r="16" spans="1:28" ht="16.5" customHeight="1" x14ac:dyDescent="0.3">
      <c r="A16" s="10"/>
      <c r="B16" s="15"/>
      <c r="C16" s="11"/>
      <c r="D16" s="11"/>
      <c r="E16" s="16"/>
      <c r="F16" s="11"/>
      <c r="G16" s="11"/>
      <c r="H16" s="15"/>
      <c r="I16" s="11" t="s">
        <v>28</v>
      </c>
      <c r="J16" s="11" t="s">
        <v>29</v>
      </c>
      <c r="K16" s="11" t="s">
        <v>29</v>
      </c>
      <c r="L16" s="11" t="s">
        <v>30</v>
      </c>
      <c r="M16" s="11" t="s">
        <v>31</v>
      </c>
      <c r="N16" s="11" t="s">
        <v>29</v>
      </c>
      <c r="O16" s="11" t="s">
        <v>31</v>
      </c>
      <c r="P16" s="11"/>
      <c r="Q16" s="5"/>
    </row>
    <row r="17" spans="1:161" s="10" customFormat="1" ht="19.5" customHeight="1" x14ac:dyDescent="0.25">
      <c r="A17" s="29" t="s">
        <v>57</v>
      </c>
      <c r="B17" s="30" t="s">
        <v>99</v>
      </c>
      <c r="C17" s="30" t="s">
        <v>78</v>
      </c>
      <c r="D17" s="31">
        <v>828000</v>
      </c>
      <c r="E17" s="31">
        <v>400000</v>
      </c>
      <c r="F17" s="32"/>
      <c r="G17" s="32">
        <v>18</v>
      </c>
      <c r="H17" s="21">
        <f t="shared" ref="H17:H25" si="0">SUM(F17:G17)</f>
        <v>18</v>
      </c>
      <c r="I17" s="22">
        <v>7</v>
      </c>
      <c r="J17" s="22">
        <v>7</v>
      </c>
      <c r="K17" s="22">
        <v>7</v>
      </c>
      <c r="L17" s="22">
        <v>3</v>
      </c>
      <c r="M17" s="22">
        <v>8</v>
      </c>
      <c r="N17" s="22">
        <v>11</v>
      </c>
      <c r="O17" s="22">
        <v>5</v>
      </c>
      <c r="P17" s="33">
        <f>SUM(I17:O17)</f>
        <v>48</v>
      </c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CP17" s="14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</row>
    <row r="18" spans="1:161" s="10" customFormat="1" ht="19.5" customHeight="1" x14ac:dyDescent="0.25">
      <c r="A18" s="29" t="s">
        <v>58</v>
      </c>
      <c r="B18" s="30" t="s">
        <v>100</v>
      </c>
      <c r="C18" s="30" t="s">
        <v>79</v>
      </c>
      <c r="D18" s="31">
        <v>9807774</v>
      </c>
      <c r="E18" s="31">
        <v>3000000</v>
      </c>
      <c r="F18" s="32"/>
      <c r="G18" s="32">
        <v>33</v>
      </c>
      <c r="H18" s="21">
        <f t="shared" si="0"/>
        <v>33</v>
      </c>
      <c r="I18" s="22">
        <v>11</v>
      </c>
      <c r="J18" s="22">
        <v>9</v>
      </c>
      <c r="K18" s="22">
        <v>7</v>
      </c>
      <c r="L18" s="22">
        <v>5</v>
      </c>
      <c r="M18" s="22">
        <v>9</v>
      </c>
      <c r="N18" s="22">
        <v>11</v>
      </c>
      <c r="O18" s="22">
        <v>9</v>
      </c>
      <c r="P18" s="33">
        <f t="shared" ref="P18:P37" si="1">SUM(I18:O18)</f>
        <v>61</v>
      </c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CP18" s="14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si="0"/>
        <v>91</v>
      </c>
      <c r="I19" s="22">
        <v>22</v>
      </c>
      <c r="J19" s="22">
        <v>14</v>
      </c>
      <c r="K19" s="22">
        <v>12</v>
      </c>
      <c r="L19" s="22">
        <v>5</v>
      </c>
      <c r="M19" s="22">
        <v>9</v>
      </c>
      <c r="N19" s="22">
        <v>13</v>
      </c>
      <c r="O19" s="22">
        <v>10</v>
      </c>
      <c r="P19" s="33">
        <f t="shared" si="1"/>
        <v>85</v>
      </c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CP19" s="14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</row>
    <row r="20" spans="1:161" s="10" customFormat="1" ht="19.5" customHeight="1" x14ac:dyDescent="0.25">
      <c r="A20" s="29" t="s">
        <v>60</v>
      </c>
      <c r="B20" s="30" t="s">
        <v>101</v>
      </c>
      <c r="C20" s="30" t="s">
        <v>81</v>
      </c>
      <c r="D20" s="31">
        <v>1602929</v>
      </c>
      <c r="E20" s="31">
        <v>800000</v>
      </c>
      <c r="F20" s="32">
        <v>45</v>
      </c>
      <c r="G20" s="32">
        <v>35</v>
      </c>
      <c r="H20" s="21">
        <f t="shared" si="0"/>
        <v>80</v>
      </c>
      <c r="I20" s="22">
        <v>12</v>
      </c>
      <c r="J20" s="22">
        <v>12</v>
      </c>
      <c r="K20" s="22">
        <v>9</v>
      </c>
      <c r="L20" s="22">
        <v>5</v>
      </c>
      <c r="M20" s="22">
        <v>9</v>
      </c>
      <c r="N20" s="22">
        <v>12</v>
      </c>
      <c r="O20" s="22">
        <v>10</v>
      </c>
      <c r="P20" s="33">
        <f t="shared" si="1"/>
        <v>69</v>
      </c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CP20" s="14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</row>
    <row r="21" spans="1:161" s="10" customFormat="1" ht="19.5" customHeight="1" x14ac:dyDescent="0.25">
      <c r="A21" s="29" t="s">
        <v>61</v>
      </c>
      <c r="B21" s="30" t="s">
        <v>102</v>
      </c>
      <c r="C21" s="30" t="s">
        <v>82</v>
      </c>
      <c r="D21" s="31">
        <v>1300000</v>
      </c>
      <c r="E21" s="31">
        <v>600000</v>
      </c>
      <c r="F21" s="32">
        <v>48</v>
      </c>
      <c r="G21" s="32">
        <v>33</v>
      </c>
      <c r="H21" s="21">
        <f t="shared" si="0"/>
        <v>81</v>
      </c>
      <c r="I21" s="22">
        <v>24</v>
      </c>
      <c r="J21" s="22">
        <v>12</v>
      </c>
      <c r="K21" s="22">
        <v>13</v>
      </c>
      <c r="L21" s="22">
        <v>5</v>
      </c>
      <c r="M21" s="22">
        <v>10</v>
      </c>
      <c r="N21" s="22">
        <v>10</v>
      </c>
      <c r="O21" s="22">
        <v>7</v>
      </c>
      <c r="P21" s="33">
        <f t="shared" si="1"/>
        <v>81</v>
      </c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CP21" s="14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1" s="10" customFormat="1" ht="19.5" customHeight="1" x14ac:dyDescent="0.25">
      <c r="A22" s="29" t="s">
        <v>62</v>
      </c>
      <c r="B22" s="30" t="s">
        <v>103</v>
      </c>
      <c r="C22" s="30" t="s">
        <v>83</v>
      </c>
      <c r="D22" s="31">
        <v>4917219</v>
      </c>
      <c r="E22" s="31">
        <v>1500000</v>
      </c>
      <c r="F22" s="32"/>
      <c r="G22" s="32">
        <v>48</v>
      </c>
      <c r="H22" s="21">
        <f t="shared" si="0"/>
        <v>48</v>
      </c>
      <c r="I22" s="22">
        <v>9</v>
      </c>
      <c r="J22" s="22">
        <v>11</v>
      </c>
      <c r="K22" s="22">
        <v>9</v>
      </c>
      <c r="L22" s="22">
        <v>5</v>
      </c>
      <c r="M22" s="22">
        <v>10</v>
      </c>
      <c r="N22" s="22">
        <v>13</v>
      </c>
      <c r="O22" s="22">
        <v>8</v>
      </c>
      <c r="P22" s="33">
        <f t="shared" si="1"/>
        <v>65</v>
      </c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CP22" s="14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</row>
    <row r="23" spans="1:161" s="10" customFormat="1" ht="19.5" customHeight="1" x14ac:dyDescent="0.25">
      <c r="A23" s="29" t="s">
        <v>63</v>
      </c>
      <c r="B23" s="30" t="s">
        <v>104</v>
      </c>
      <c r="C23" s="30" t="s">
        <v>84</v>
      </c>
      <c r="D23" s="31">
        <v>5000000</v>
      </c>
      <c r="E23" s="31">
        <v>1800000</v>
      </c>
      <c r="F23" s="32">
        <v>20</v>
      </c>
      <c r="G23" s="32">
        <v>34</v>
      </c>
      <c r="H23" s="21">
        <f t="shared" si="0"/>
        <v>54</v>
      </c>
      <c r="I23" s="22">
        <v>24</v>
      </c>
      <c r="J23" s="22">
        <v>13</v>
      </c>
      <c r="K23" s="22">
        <v>13</v>
      </c>
      <c r="L23" s="22">
        <v>5</v>
      </c>
      <c r="M23" s="22">
        <v>9</v>
      </c>
      <c r="N23" s="22">
        <v>9</v>
      </c>
      <c r="O23" s="22">
        <v>10</v>
      </c>
      <c r="P23" s="33">
        <f t="shared" si="1"/>
        <v>83</v>
      </c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CP23" s="14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</row>
    <row r="24" spans="1:161" s="10" customFormat="1" ht="19.5" customHeight="1" x14ac:dyDescent="0.25">
      <c r="A24" s="29" t="s">
        <v>64</v>
      </c>
      <c r="B24" s="30" t="s">
        <v>34</v>
      </c>
      <c r="C24" s="30" t="s">
        <v>85</v>
      </c>
      <c r="D24" s="31">
        <v>2147573</v>
      </c>
      <c r="E24" s="31">
        <v>900000</v>
      </c>
      <c r="F24" s="34" t="s">
        <v>112</v>
      </c>
      <c r="G24" s="32">
        <v>38</v>
      </c>
      <c r="H24" s="21">
        <f t="shared" si="0"/>
        <v>38</v>
      </c>
      <c r="I24" s="22">
        <v>21</v>
      </c>
      <c r="J24" s="22">
        <v>11</v>
      </c>
      <c r="K24" s="22">
        <v>12</v>
      </c>
      <c r="L24" s="22">
        <v>5</v>
      </c>
      <c r="M24" s="22">
        <v>9</v>
      </c>
      <c r="N24" s="22">
        <v>9</v>
      </c>
      <c r="O24" s="22">
        <v>10</v>
      </c>
      <c r="P24" s="33">
        <f t="shared" si="1"/>
        <v>77</v>
      </c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P24" s="14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</row>
    <row r="25" spans="1:161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23</v>
      </c>
      <c r="J25" s="22">
        <v>12</v>
      </c>
      <c r="K25" s="22">
        <v>13</v>
      </c>
      <c r="L25" s="22">
        <v>5</v>
      </c>
      <c r="M25" s="22">
        <v>10</v>
      </c>
      <c r="N25" s="22">
        <v>8</v>
      </c>
      <c r="O25" s="22">
        <v>8</v>
      </c>
      <c r="P25" s="33">
        <f t="shared" si="1"/>
        <v>79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P25" s="14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</row>
    <row r="26" spans="1:161" s="10" customFormat="1" ht="19.5" customHeight="1" x14ac:dyDescent="0.25">
      <c r="A26" s="29" t="s">
        <v>66</v>
      </c>
      <c r="B26" s="30" t="s">
        <v>38</v>
      </c>
      <c r="C26" s="30" t="s">
        <v>87</v>
      </c>
      <c r="D26" s="31">
        <v>3550000</v>
      </c>
      <c r="E26" s="31">
        <v>2000000</v>
      </c>
      <c r="F26" s="32"/>
      <c r="G26" s="32">
        <v>25</v>
      </c>
      <c r="H26" s="21">
        <f t="shared" ref="H26:H29" si="2">SUM(F26:G26)</f>
        <v>25</v>
      </c>
      <c r="I26" s="22">
        <v>11</v>
      </c>
      <c r="J26" s="22">
        <v>11</v>
      </c>
      <c r="K26" s="22">
        <v>8</v>
      </c>
      <c r="L26" s="22">
        <v>5</v>
      </c>
      <c r="M26" s="22">
        <v>9</v>
      </c>
      <c r="N26" s="22">
        <v>9</v>
      </c>
      <c r="O26" s="22">
        <v>9</v>
      </c>
      <c r="P26" s="33">
        <f t="shared" si="1"/>
        <v>62</v>
      </c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P26" s="14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</row>
    <row r="27" spans="1:161" s="10" customFormat="1" ht="19.5" customHeight="1" x14ac:dyDescent="0.25">
      <c r="A27" s="29" t="s">
        <v>67</v>
      </c>
      <c r="B27" s="30" t="s">
        <v>106</v>
      </c>
      <c r="C27" s="30" t="s">
        <v>88</v>
      </c>
      <c r="D27" s="31">
        <v>5700000</v>
      </c>
      <c r="E27" s="31">
        <v>2700000</v>
      </c>
      <c r="F27" s="32">
        <v>55</v>
      </c>
      <c r="G27" s="32">
        <v>40</v>
      </c>
      <c r="H27" s="21">
        <f t="shared" si="2"/>
        <v>95</v>
      </c>
      <c r="I27" s="22">
        <v>11</v>
      </c>
      <c r="J27" s="22">
        <v>9</v>
      </c>
      <c r="K27" s="22">
        <v>8</v>
      </c>
      <c r="L27" s="22">
        <v>5</v>
      </c>
      <c r="M27" s="22">
        <v>9</v>
      </c>
      <c r="N27" s="22">
        <v>7</v>
      </c>
      <c r="O27" s="22">
        <v>10</v>
      </c>
      <c r="P27" s="33">
        <f t="shared" si="1"/>
        <v>59</v>
      </c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P27" s="14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</row>
    <row r="28" spans="1:161" s="10" customFormat="1" ht="19.5" customHeight="1" x14ac:dyDescent="0.25">
      <c r="A28" s="29" t="s">
        <v>68</v>
      </c>
      <c r="B28" s="30" t="s">
        <v>35</v>
      </c>
      <c r="C28" s="30" t="s">
        <v>89</v>
      </c>
      <c r="D28" s="31">
        <v>3816287</v>
      </c>
      <c r="E28" s="31">
        <v>1500000</v>
      </c>
      <c r="F28" s="32">
        <v>49</v>
      </c>
      <c r="G28" s="32">
        <v>35</v>
      </c>
      <c r="H28" s="21">
        <f t="shared" si="2"/>
        <v>84</v>
      </c>
      <c r="I28" s="22">
        <v>23</v>
      </c>
      <c r="J28" s="22">
        <v>11</v>
      </c>
      <c r="K28" s="22">
        <v>12</v>
      </c>
      <c r="L28" s="22">
        <v>5</v>
      </c>
      <c r="M28" s="22">
        <v>10</v>
      </c>
      <c r="N28" s="22">
        <v>11</v>
      </c>
      <c r="O28" s="22">
        <v>10</v>
      </c>
      <c r="P28" s="33">
        <f t="shared" si="1"/>
        <v>82</v>
      </c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P28" s="14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 s="10" customFormat="1" ht="19.5" customHeight="1" x14ac:dyDescent="0.25">
      <c r="A29" s="29" t="s">
        <v>69</v>
      </c>
      <c r="B29" s="30" t="s">
        <v>113</v>
      </c>
      <c r="C29" s="30" t="s">
        <v>90</v>
      </c>
      <c r="D29" s="31">
        <v>2500000</v>
      </c>
      <c r="E29" s="31">
        <v>1000000</v>
      </c>
      <c r="F29" s="32">
        <v>57</v>
      </c>
      <c r="G29" s="32">
        <v>31</v>
      </c>
      <c r="H29" s="21">
        <f t="shared" si="2"/>
        <v>88</v>
      </c>
      <c r="I29" s="22">
        <v>25</v>
      </c>
      <c r="J29" s="22">
        <v>11</v>
      </c>
      <c r="K29" s="22">
        <v>13</v>
      </c>
      <c r="L29" s="22">
        <v>5</v>
      </c>
      <c r="M29" s="22">
        <v>10</v>
      </c>
      <c r="N29" s="22">
        <v>13</v>
      </c>
      <c r="O29" s="22">
        <v>9</v>
      </c>
      <c r="P29" s="33">
        <f t="shared" si="1"/>
        <v>86</v>
      </c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CP29" s="1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</row>
    <row r="30" spans="1:161" s="10" customFormat="1" ht="19.5" customHeight="1" x14ac:dyDescent="0.25">
      <c r="A30" s="29" t="s">
        <v>70</v>
      </c>
      <c r="B30" s="30" t="s">
        <v>113</v>
      </c>
      <c r="C30" s="30" t="s">
        <v>91</v>
      </c>
      <c r="D30" s="31">
        <v>2401882</v>
      </c>
      <c r="E30" s="31">
        <v>750000</v>
      </c>
      <c r="F30" s="32">
        <v>50</v>
      </c>
      <c r="G30" s="32">
        <v>15</v>
      </c>
      <c r="H30" s="21">
        <f t="shared" ref="H30:H37" si="3">SUM(F30:G30)</f>
        <v>65</v>
      </c>
      <c r="I30" s="22">
        <v>24</v>
      </c>
      <c r="J30" s="22">
        <v>12</v>
      </c>
      <c r="K30" s="22">
        <v>13</v>
      </c>
      <c r="L30" s="22">
        <v>5</v>
      </c>
      <c r="M30" s="22">
        <v>10</v>
      </c>
      <c r="N30" s="22">
        <v>13</v>
      </c>
      <c r="O30" s="22">
        <v>9</v>
      </c>
      <c r="P30" s="33">
        <f t="shared" si="1"/>
        <v>86</v>
      </c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CP30" s="14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</row>
    <row r="31" spans="1:161" s="10" customFormat="1" ht="19.5" customHeight="1" x14ac:dyDescent="0.25">
      <c r="A31" s="29" t="s">
        <v>71</v>
      </c>
      <c r="B31" s="30" t="s">
        <v>107</v>
      </c>
      <c r="C31" s="30" t="s">
        <v>92</v>
      </c>
      <c r="D31" s="31">
        <v>2396575</v>
      </c>
      <c r="E31" s="31">
        <v>780000</v>
      </c>
      <c r="F31" s="32">
        <v>60</v>
      </c>
      <c r="G31" s="32">
        <v>36</v>
      </c>
      <c r="H31" s="21">
        <f t="shared" si="3"/>
        <v>96</v>
      </c>
      <c r="I31" s="22">
        <v>8</v>
      </c>
      <c r="J31" s="22">
        <v>9</v>
      </c>
      <c r="K31" s="22">
        <v>7</v>
      </c>
      <c r="L31" s="22">
        <v>5</v>
      </c>
      <c r="M31" s="22">
        <v>8</v>
      </c>
      <c r="N31" s="22">
        <v>10</v>
      </c>
      <c r="O31" s="22">
        <v>8</v>
      </c>
      <c r="P31" s="33">
        <f t="shared" si="1"/>
        <v>55</v>
      </c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CP31" s="14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</row>
    <row r="32" spans="1:161" s="10" customFormat="1" ht="19.5" customHeight="1" x14ac:dyDescent="0.25">
      <c r="A32" s="29" t="s">
        <v>72</v>
      </c>
      <c r="B32" s="30" t="s">
        <v>37</v>
      </c>
      <c r="C32" s="30" t="s">
        <v>93</v>
      </c>
      <c r="D32" s="31">
        <v>6100000</v>
      </c>
      <c r="E32" s="31">
        <v>1500000</v>
      </c>
      <c r="F32" s="32">
        <v>47</v>
      </c>
      <c r="G32" s="32">
        <v>25</v>
      </c>
      <c r="H32" s="21">
        <f t="shared" si="3"/>
        <v>72</v>
      </c>
      <c r="I32" s="22">
        <v>24</v>
      </c>
      <c r="J32" s="22">
        <v>12</v>
      </c>
      <c r="K32" s="22">
        <v>12</v>
      </c>
      <c r="L32" s="22">
        <v>5</v>
      </c>
      <c r="M32" s="22">
        <v>10</v>
      </c>
      <c r="N32" s="22">
        <v>12</v>
      </c>
      <c r="O32" s="22">
        <v>8</v>
      </c>
      <c r="P32" s="33">
        <f t="shared" si="1"/>
        <v>83</v>
      </c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CP32" s="14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161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3"/>
        <v>80</v>
      </c>
      <c r="I33" s="22">
        <v>11</v>
      </c>
      <c r="J33" s="22">
        <v>13</v>
      </c>
      <c r="K33" s="22">
        <v>7</v>
      </c>
      <c r="L33" s="22">
        <v>5</v>
      </c>
      <c r="M33" s="22">
        <v>8</v>
      </c>
      <c r="N33" s="22">
        <v>9</v>
      </c>
      <c r="O33" s="22">
        <v>9</v>
      </c>
      <c r="P33" s="33">
        <f t="shared" si="1"/>
        <v>62</v>
      </c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CP33" s="14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</row>
    <row r="34" spans="1:161" s="10" customFormat="1" ht="19.5" customHeight="1" x14ac:dyDescent="0.25">
      <c r="A34" s="29" t="s">
        <v>74</v>
      </c>
      <c r="B34" s="30" t="s">
        <v>109</v>
      </c>
      <c r="C34" s="30" t="s">
        <v>95</v>
      </c>
      <c r="D34" s="31">
        <v>5935616</v>
      </c>
      <c r="E34" s="31">
        <v>2600000</v>
      </c>
      <c r="F34" s="32"/>
      <c r="G34" s="32">
        <v>39</v>
      </c>
      <c r="H34" s="21">
        <f t="shared" si="3"/>
        <v>39</v>
      </c>
      <c r="I34" s="22">
        <v>25</v>
      </c>
      <c r="J34" s="22">
        <v>12</v>
      </c>
      <c r="K34" s="22">
        <v>13</v>
      </c>
      <c r="L34" s="22">
        <v>5</v>
      </c>
      <c r="M34" s="22">
        <v>9</v>
      </c>
      <c r="N34" s="22">
        <v>11</v>
      </c>
      <c r="O34" s="22">
        <v>8</v>
      </c>
      <c r="P34" s="33">
        <f t="shared" si="1"/>
        <v>83</v>
      </c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CP34" s="14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</row>
    <row r="35" spans="1:161" s="10" customFormat="1" ht="19.5" customHeight="1" x14ac:dyDescent="0.25">
      <c r="A35" s="29" t="s">
        <v>75</v>
      </c>
      <c r="B35" s="30" t="s">
        <v>110</v>
      </c>
      <c r="C35" s="30" t="s">
        <v>96</v>
      </c>
      <c r="D35" s="31">
        <v>2551000</v>
      </c>
      <c r="E35" s="31">
        <v>1476000</v>
      </c>
      <c r="F35" s="32">
        <v>48</v>
      </c>
      <c r="G35" s="32"/>
      <c r="H35" s="21">
        <f t="shared" si="3"/>
        <v>48</v>
      </c>
      <c r="I35" s="22">
        <v>25</v>
      </c>
      <c r="J35" s="22">
        <v>13</v>
      </c>
      <c r="K35" s="22">
        <v>13</v>
      </c>
      <c r="L35" s="22">
        <v>5</v>
      </c>
      <c r="M35" s="22">
        <v>9</v>
      </c>
      <c r="N35" s="22">
        <v>12</v>
      </c>
      <c r="O35" s="22">
        <v>7</v>
      </c>
      <c r="P35" s="33">
        <f t="shared" si="1"/>
        <v>84</v>
      </c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CP35" s="14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</row>
    <row r="36" spans="1:161" s="10" customFormat="1" ht="19.5" customHeight="1" x14ac:dyDescent="0.25">
      <c r="A36" s="29" t="s">
        <v>76</v>
      </c>
      <c r="B36" s="30" t="s">
        <v>110</v>
      </c>
      <c r="C36" s="30" t="s">
        <v>97</v>
      </c>
      <c r="D36" s="31">
        <v>2401000</v>
      </c>
      <c r="E36" s="31">
        <v>1633500</v>
      </c>
      <c r="F36" s="32">
        <v>47</v>
      </c>
      <c r="G36" s="32">
        <v>22</v>
      </c>
      <c r="H36" s="21">
        <f t="shared" si="3"/>
        <v>69</v>
      </c>
      <c r="I36" s="22">
        <v>9</v>
      </c>
      <c r="J36" s="22">
        <v>11</v>
      </c>
      <c r="K36" s="22">
        <v>8</v>
      </c>
      <c r="L36" s="22">
        <v>5</v>
      </c>
      <c r="M36" s="22">
        <v>8</v>
      </c>
      <c r="N36" s="22">
        <v>9</v>
      </c>
      <c r="O36" s="22">
        <v>6</v>
      </c>
      <c r="P36" s="33">
        <f t="shared" si="1"/>
        <v>56</v>
      </c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CP36" s="14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</row>
    <row r="37" spans="1:161" s="10" customFormat="1" ht="19.5" customHeight="1" x14ac:dyDescent="0.25">
      <c r="A37" s="29" t="s">
        <v>77</v>
      </c>
      <c r="B37" s="30" t="s">
        <v>111</v>
      </c>
      <c r="C37" s="30" t="s">
        <v>98</v>
      </c>
      <c r="D37" s="31">
        <v>3270485</v>
      </c>
      <c r="E37" s="31">
        <v>1850000</v>
      </c>
      <c r="F37" s="32">
        <v>28</v>
      </c>
      <c r="G37" s="32">
        <v>25</v>
      </c>
      <c r="H37" s="21">
        <f t="shared" si="3"/>
        <v>53</v>
      </c>
      <c r="I37" s="22">
        <v>7</v>
      </c>
      <c r="J37" s="22">
        <v>9</v>
      </c>
      <c r="K37" s="22">
        <v>6</v>
      </c>
      <c r="L37" s="22">
        <v>4</v>
      </c>
      <c r="M37" s="22">
        <v>7</v>
      </c>
      <c r="N37" s="22">
        <v>8</v>
      </c>
      <c r="O37" s="22">
        <v>7</v>
      </c>
      <c r="P37" s="33">
        <f t="shared" si="1"/>
        <v>48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CP37" s="14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</row>
    <row r="38" spans="1:161" s="3" customFormat="1" ht="12.75" customHeight="1" x14ac:dyDescent="0.25">
      <c r="A38" s="40"/>
      <c r="B38" s="41"/>
      <c r="C38" s="41"/>
      <c r="D38" s="42"/>
      <c r="E38" s="42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43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15" x14ac:dyDescent="0.3">
      <c r="A39" s="5"/>
      <c r="B39" s="5"/>
      <c r="C39" s="5"/>
      <c r="D39" s="13">
        <f>SUM(D17:D37)</f>
        <v>72536021</v>
      </c>
      <c r="E39" s="13">
        <f>SUM(E17:E37)</f>
        <v>29189500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161" ht="15" x14ac:dyDescent="0.3">
      <c r="A40" s="5"/>
      <c r="B40" s="5"/>
      <c r="C40" s="5"/>
      <c r="D40" s="5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161" ht="15" x14ac:dyDescent="0.3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61" ht="15" x14ac:dyDescent="0.3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61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61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61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</sheetData>
  <dataValidations count="2">
    <dataValidation type="whole" showInputMessage="1" showErrorMessage="1" errorTitle="ZNOVU A LÉPE" error="To je móóóóóóc!!!!" sqref="J18:O38">
      <formula1>0</formula1>
      <formula2>15</formula2>
    </dataValidation>
    <dataValidation type="whole" allowBlank="1" showInputMessage="1" showErrorMessage="1" errorTitle="ZNOVU A LÉPE" error="To je móóóóóóc!!!!" sqref="I18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zoomScale="50" zoomScaleNormal="50" workbookViewId="0">
      <selection activeCell="I17" sqref="I17:O37"/>
    </sheetView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" t="s">
        <v>40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3">
      <c r="A14" s="7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86.25" customHeight="1" x14ac:dyDescent="0.3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  <c r="Q15" s="5"/>
    </row>
    <row r="16" spans="1:28" ht="16.5" customHeight="1" x14ac:dyDescent="0.3">
      <c r="A16" s="10"/>
      <c r="B16" s="15"/>
      <c r="C16" s="11"/>
      <c r="D16" s="11"/>
      <c r="E16" s="16"/>
      <c r="F16" s="11"/>
      <c r="G16" s="11"/>
      <c r="H16" s="15"/>
      <c r="I16" s="11" t="s">
        <v>28</v>
      </c>
      <c r="J16" s="11" t="s">
        <v>29</v>
      </c>
      <c r="K16" s="11" t="s">
        <v>29</v>
      </c>
      <c r="L16" s="11" t="s">
        <v>30</v>
      </c>
      <c r="M16" s="11" t="s">
        <v>31</v>
      </c>
      <c r="N16" s="11" t="s">
        <v>29</v>
      </c>
      <c r="O16" s="11" t="s">
        <v>31</v>
      </c>
      <c r="P16" s="11"/>
      <c r="Q16" s="5"/>
    </row>
    <row r="17" spans="1:161" s="10" customFormat="1" ht="19.5" customHeight="1" x14ac:dyDescent="0.25">
      <c r="A17" s="29" t="s">
        <v>57</v>
      </c>
      <c r="B17" s="30" t="s">
        <v>99</v>
      </c>
      <c r="C17" s="30" t="s">
        <v>78</v>
      </c>
      <c r="D17" s="31">
        <v>828000</v>
      </c>
      <c r="E17" s="31">
        <v>400000</v>
      </c>
      <c r="F17" s="32"/>
      <c r="G17" s="32">
        <v>18</v>
      </c>
      <c r="H17" s="21">
        <f t="shared" ref="H17:H25" si="0">SUM(F17:G17)</f>
        <v>18</v>
      </c>
      <c r="I17" s="22">
        <v>9</v>
      </c>
      <c r="J17" s="22">
        <v>7</v>
      </c>
      <c r="K17" s="22">
        <v>6</v>
      </c>
      <c r="L17" s="22">
        <v>2</v>
      </c>
      <c r="M17" s="22">
        <v>4</v>
      </c>
      <c r="N17" s="22">
        <v>5</v>
      </c>
      <c r="O17" s="22">
        <v>4</v>
      </c>
      <c r="P17" s="33">
        <f>SUM(I17:O17)</f>
        <v>37</v>
      </c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CP17" s="14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</row>
    <row r="18" spans="1:161" s="10" customFormat="1" ht="19.5" customHeight="1" x14ac:dyDescent="0.25">
      <c r="A18" s="29" t="s">
        <v>58</v>
      </c>
      <c r="B18" s="30" t="s">
        <v>100</v>
      </c>
      <c r="C18" s="30" t="s">
        <v>79</v>
      </c>
      <c r="D18" s="31">
        <v>9807774</v>
      </c>
      <c r="E18" s="31">
        <v>3000000</v>
      </c>
      <c r="F18" s="32"/>
      <c r="G18" s="32">
        <v>33</v>
      </c>
      <c r="H18" s="21">
        <f t="shared" si="0"/>
        <v>33</v>
      </c>
      <c r="I18" s="22">
        <v>11</v>
      </c>
      <c r="J18" s="22">
        <v>11</v>
      </c>
      <c r="K18" s="22">
        <v>9</v>
      </c>
      <c r="L18" s="22">
        <v>4</v>
      </c>
      <c r="M18" s="22">
        <v>7</v>
      </c>
      <c r="N18" s="22">
        <v>7</v>
      </c>
      <c r="O18" s="22">
        <v>9</v>
      </c>
      <c r="P18" s="33">
        <f t="shared" ref="P18:P37" si="1">SUM(I18:O18)</f>
        <v>58</v>
      </c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CP18" s="14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si="0"/>
        <v>91</v>
      </c>
      <c r="I19" s="22">
        <v>27</v>
      </c>
      <c r="J19" s="22">
        <v>15</v>
      </c>
      <c r="K19" s="22">
        <v>12</v>
      </c>
      <c r="L19" s="22">
        <v>4</v>
      </c>
      <c r="M19" s="22">
        <v>9</v>
      </c>
      <c r="N19" s="22">
        <v>12</v>
      </c>
      <c r="O19" s="22">
        <v>10</v>
      </c>
      <c r="P19" s="33">
        <f t="shared" si="1"/>
        <v>89</v>
      </c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CP19" s="14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</row>
    <row r="20" spans="1:161" s="10" customFormat="1" ht="19.5" customHeight="1" x14ac:dyDescent="0.25">
      <c r="A20" s="29" t="s">
        <v>60</v>
      </c>
      <c r="B20" s="30" t="s">
        <v>101</v>
      </c>
      <c r="C20" s="30" t="s">
        <v>81</v>
      </c>
      <c r="D20" s="31">
        <v>1602929</v>
      </c>
      <c r="E20" s="31">
        <v>800000</v>
      </c>
      <c r="F20" s="32">
        <v>45</v>
      </c>
      <c r="G20" s="32">
        <v>35</v>
      </c>
      <c r="H20" s="21">
        <f t="shared" si="0"/>
        <v>80</v>
      </c>
      <c r="I20" s="22">
        <v>19</v>
      </c>
      <c r="J20" s="22">
        <v>11</v>
      </c>
      <c r="K20" s="22">
        <v>10</v>
      </c>
      <c r="L20" s="22">
        <v>3</v>
      </c>
      <c r="M20" s="22">
        <v>8</v>
      </c>
      <c r="N20" s="22">
        <v>11</v>
      </c>
      <c r="O20" s="22">
        <v>10</v>
      </c>
      <c r="P20" s="33">
        <f t="shared" si="1"/>
        <v>72</v>
      </c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CP20" s="14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</row>
    <row r="21" spans="1:161" s="10" customFormat="1" ht="19.5" customHeight="1" x14ac:dyDescent="0.25">
      <c r="A21" s="29" t="s">
        <v>61</v>
      </c>
      <c r="B21" s="30" t="s">
        <v>102</v>
      </c>
      <c r="C21" s="30" t="s">
        <v>82</v>
      </c>
      <c r="D21" s="31">
        <v>1300000</v>
      </c>
      <c r="E21" s="31">
        <v>600000</v>
      </c>
      <c r="F21" s="32">
        <v>48</v>
      </c>
      <c r="G21" s="32">
        <v>33</v>
      </c>
      <c r="H21" s="21">
        <f t="shared" si="0"/>
        <v>81</v>
      </c>
      <c r="I21" s="22">
        <v>22</v>
      </c>
      <c r="J21" s="22">
        <v>10</v>
      </c>
      <c r="K21" s="22">
        <v>9</v>
      </c>
      <c r="L21" s="22">
        <v>3</v>
      </c>
      <c r="M21" s="22">
        <v>7</v>
      </c>
      <c r="N21" s="22">
        <v>10</v>
      </c>
      <c r="O21" s="22">
        <v>7</v>
      </c>
      <c r="P21" s="33">
        <f t="shared" si="1"/>
        <v>68</v>
      </c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CP21" s="14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1" s="10" customFormat="1" ht="19.5" customHeight="1" x14ac:dyDescent="0.25">
      <c r="A22" s="29" t="s">
        <v>62</v>
      </c>
      <c r="B22" s="30" t="s">
        <v>103</v>
      </c>
      <c r="C22" s="30" t="s">
        <v>83</v>
      </c>
      <c r="D22" s="31">
        <v>4917219</v>
      </c>
      <c r="E22" s="31">
        <v>1500000</v>
      </c>
      <c r="F22" s="32"/>
      <c r="G22" s="32">
        <v>48</v>
      </c>
      <c r="H22" s="21">
        <f t="shared" si="0"/>
        <v>48</v>
      </c>
      <c r="I22" s="22">
        <v>17</v>
      </c>
      <c r="J22" s="22">
        <v>12</v>
      </c>
      <c r="K22" s="22">
        <v>11</v>
      </c>
      <c r="L22" s="22">
        <v>3</v>
      </c>
      <c r="M22" s="22">
        <v>7</v>
      </c>
      <c r="N22" s="22">
        <v>11</v>
      </c>
      <c r="O22" s="22">
        <v>8</v>
      </c>
      <c r="P22" s="33">
        <f t="shared" si="1"/>
        <v>69</v>
      </c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CP22" s="14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</row>
    <row r="23" spans="1:161" s="10" customFormat="1" ht="19.5" customHeight="1" x14ac:dyDescent="0.25">
      <c r="A23" s="29" t="s">
        <v>63</v>
      </c>
      <c r="B23" s="30" t="s">
        <v>104</v>
      </c>
      <c r="C23" s="30" t="s">
        <v>84</v>
      </c>
      <c r="D23" s="31">
        <v>5000000</v>
      </c>
      <c r="E23" s="31">
        <v>1800000</v>
      </c>
      <c r="F23" s="32">
        <v>20</v>
      </c>
      <c r="G23" s="32">
        <v>34</v>
      </c>
      <c r="H23" s="21">
        <f t="shared" si="0"/>
        <v>54</v>
      </c>
      <c r="I23" s="22">
        <v>22</v>
      </c>
      <c r="J23" s="22">
        <v>14</v>
      </c>
      <c r="K23" s="22">
        <v>13</v>
      </c>
      <c r="L23" s="22">
        <v>4</v>
      </c>
      <c r="M23" s="22">
        <v>8</v>
      </c>
      <c r="N23" s="22">
        <v>12</v>
      </c>
      <c r="O23" s="22">
        <v>10</v>
      </c>
      <c r="P23" s="33">
        <f t="shared" si="1"/>
        <v>83</v>
      </c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CP23" s="14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</row>
    <row r="24" spans="1:161" s="10" customFormat="1" ht="19.5" customHeight="1" x14ac:dyDescent="0.25">
      <c r="A24" s="29" t="s">
        <v>64</v>
      </c>
      <c r="B24" s="30" t="s">
        <v>34</v>
      </c>
      <c r="C24" s="30" t="s">
        <v>85</v>
      </c>
      <c r="D24" s="31">
        <v>2147573</v>
      </c>
      <c r="E24" s="31">
        <v>900000</v>
      </c>
      <c r="F24" s="34" t="s">
        <v>112</v>
      </c>
      <c r="G24" s="32">
        <v>38</v>
      </c>
      <c r="H24" s="21">
        <f t="shared" si="0"/>
        <v>38</v>
      </c>
      <c r="I24" s="22">
        <v>19</v>
      </c>
      <c r="J24" s="22">
        <v>11</v>
      </c>
      <c r="K24" s="22">
        <v>10</v>
      </c>
      <c r="L24" s="22">
        <v>4</v>
      </c>
      <c r="M24" s="22">
        <v>8</v>
      </c>
      <c r="N24" s="22">
        <v>12</v>
      </c>
      <c r="O24" s="22">
        <v>10</v>
      </c>
      <c r="P24" s="33">
        <f t="shared" si="1"/>
        <v>74</v>
      </c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P24" s="14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</row>
    <row r="25" spans="1:161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23</v>
      </c>
      <c r="J25" s="22">
        <v>13</v>
      </c>
      <c r="K25" s="22">
        <v>12</v>
      </c>
      <c r="L25" s="22">
        <v>4</v>
      </c>
      <c r="M25" s="22">
        <v>8</v>
      </c>
      <c r="N25" s="22">
        <v>13</v>
      </c>
      <c r="O25" s="22">
        <v>9</v>
      </c>
      <c r="P25" s="33">
        <f t="shared" si="1"/>
        <v>82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P25" s="14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</row>
    <row r="26" spans="1:161" s="10" customFormat="1" ht="19.5" customHeight="1" x14ac:dyDescent="0.25">
      <c r="A26" s="29" t="s">
        <v>66</v>
      </c>
      <c r="B26" s="30" t="s">
        <v>38</v>
      </c>
      <c r="C26" s="30" t="s">
        <v>87</v>
      </c>
      <c r="D26" s="31">
        <v>3550000</v>
      </c>
      <c r="E26" s="31">
        <v>2000000</v>
      </c>
      <c r="F26" s="32"/>
      <c r="G26" s="32">
        <v>25</v>
      </c>
      <c r="H26" s="21">
        <f t="shared" ref="H26:H29" si="2">SUM(F26:G26)</f>
        <v>25</v>
      </c>
      <c r="I26" s="22">
        <v>5</v>
      </c>
      <c r="J26" s="22">
        <v>9</v>
      </c>
      <c r="K26" s="22">
        <v>7</v>
      </c>
      <c r="L26" s="22">
        <v>3</v>
      </c>
      <c r="M26" s="22">
        <v>8</v>
      </c>
      <c r="N26" s="22">
        <v>7</v>
      </c>
      <c r="O26" s="22">
        <v>10</v>
      </c>
      <c r="P26" s="33">
        <f t="shared" si="1"/>
        <v>49</v>
      </c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P26" s="14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</row>
    <row r="27" spans="1:161" s="10" customFormat="1" ht="19.5" customHeight="1" x14ac:dyDescent="0.25">
      <c r="A27" s="29" t="s">
        <v>67</v>
      </c>
      <c r="B27" s="30" t="s">
        <v>106</v>
      </c>
      <c r="C27" s="30" t="s">
        <v>88</v>
      </c>
      <c r="D27" s="31">
        <v>5700000</v>
      </c>
      <c r="E27" s="31">
        <v>2700000</v>
      </c>
      <c r="F27" s="32">
        <v>55</v>
      </c>
      <c r="G27" s="32">
        <v>40</v>
      </c>
      <c r="H27" s="21">
        <f t="shared" si="2"/>
        <v>95</v>
      </c>
      <c r="I27" s="22">
        <v>18</v>
      </c>
      <c r="J27" s="22">
        <v>11</v>
      </c>
      <c r="K27" s="22">
        <v>12</v>
      </c>
      <c r="L27" s="22">
        <v>4</v>
      </c>
      <c r="M27" s="22">
        <v>8</v>
      </c>
      <c r="N27" s="22">
        <v>9</v>
      </c>
      <c r="O27" s="22">
        <v>9</v>
      </c>
      <c r="P27" s="33">
        <f t="shared" si="1"/>
        <v>71</v>
      </c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P27" s="14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</row>
    <row r="28" spans="1:161" s="10" customFormat="1" ht="19.5" customHeight="1" x14ac:dyDescent="0.25">
      <c r="A28" s="29" t="s">
        <v>68</v>
      </c>
      <c r="B28" s="30" t="s">
        <v>35</v>
      </c>
      <c r="C28" s="30" t="s">
        <v>89</v>
      </c>
      <c r="D28" s="31">
        <v>3816287</v>
      </c>
      <c r="E28" s="31">
        <v>1500000</v>
      </c>
      <c r="F28" s="32">
        <v>49</v>
      </c>
      <c r="G28" s="32">
        <v>35</v>
      </c>
      <c r="H28" s="21">
        <f t="shared" si="2"/>
        <v>84</v>
      </c>
      <c r="I28" s="22">
        <v>19</v>
      </c>
      <c r="J28" s="22">
        <v>13</v>
      </c>
      <c r="K28" s="22">
        <v>11</v>
      </c>
      <c r="L28" s="22">
        <v>4</v>
      </c>
      <c r="M28" s="22">
        <v>8</v>
      </c>
      <c r="N28" s="22">
        <v>11</v>
      </c>
      <c r="O28" s="22">
        <v>10</v>
      </c>
      <c r="P28" s="33">
        <f t="shared" si="1"/>
        <v>76</v>
      </c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P28" s="14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 s="10" customFormat="1" ht="19.5" customHeight="1" x14ac:dyDescent="0.25">
      <c r="A29" s="29" t="s">
        <v>69</v>
      </c>
      <c r="B29" s="30" t="s">
        <v>113</v>
      </c>
      <c r="C29" s="30" t="s">
        <v>90</v>
      </c>
      <c r="D29" s="31">
        <v>2500000</v>
      </c>
      <c r="E29" s="31">
        <v>1000000</v>
      </c>
      <c r="F29" s="32">
        <v>57</v>
      </c>
      <c r="G29" s="32">
        <v>31</v>
      </c>
      <c r="H29" s="21">
        <f t="shared" si="2"/>
        <v>88</v>
      </c>
      <c r="I29" s="22">
        <v>28</v>
      </c>
      <c r="J29" s="22">
        <v>11</v>
      </c>
      <c r="K29" s="22">
        <v>12</v>
      </c>
      <c r="L29" s="22">
        <v>5</v>
      </c>
      <c r="M29" s="22">
        <v>9</v>
      </c>
      <c r="N29" s="22">
        <v>13</v>
      </c>
      <c r="O29" s="22">
        <v>9</v>
      </c>
      <c r="P29" s="33">
        <f t="shared" si="1"/>
        <v>87</v>
      </c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CP29" s="1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</row>
    <row r="30" spans="1:161" s="10" customFormat="1" ht="19.5" customHeight="1" x14ac:dyDescent="0.25">
      <c r="A30" s="29" t="s">
        <v>70</v>
      </c>
      <c r="B30" s="30" t="s">
        <v>113</v>
      </c>
      <c r="C30" s="30" t="s">
        <v>91</v>
      </c>
      <c r="D30" s="31">
        <v>2401882</v>
      </c>
      <c r="E30" s="31">
        <v>750000</v>
      </c>
      <c r="F30" s="32">
        <v>50</v>
      </c>
      <c r="G30" s="32">
        <v>15</v>
      </c>
      <c r="H30" s="21">
        <f t="shared" ref="H30:H37" si="3">SUM(F30:G30)</f>
        <v>65</v>
      </c>
      <c r="I30" s="22">
        <v>21</v>
      </c>
      <c r="J30" s="22">
        <v>10</v>
      </c>
      <c r="K30" s="22">
        <v>12</v>
      </c>
      <c r="L30" s="22">
        <v>3</v>
      </c>
      <c r="M30" s="22">
        <v>7</v>
      </c>
      <c r="N30" s="22">
        <v>10</v>
      </c>
      <c r="O30" s="22">
        <v>9</v>
      </c>
      <c r="P30" s="33">
        <f t="shared" si="1"/>
        <v>72</v>
      </c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CP30" s="14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</row>
    <row r="31" spans="1:161" s="10" customFormat="1" ht="19.5" customHeight="1" x14ac:dyDescent="0.25">
      <c r="A31" s="29" t="s">
        <v>71</v>
      </c>
      <c r="B31" s="30" t="s">
        <v>107</v>
      </c>
      <c r="C31" s="30" t="s">
        <v>92</v>
      </c>
      <c r="D31" s="31">
        <v>2396575</v>
      </c>
      <c r="E31" s="31">
        <v>780000</v>
      </c>
      <c r="F31" s="32">
        <v>60</v>
      </c>
      <c r="G31" s="32">
        <v>36</v>
      </c>
      <c r="H31" s="21">
        <f t="shared" si="3"/>
        <v>96</v>
      </c>
      <c r="I31" s="22">
        <v>17</v>
      </c>
      <c r="J31" s="22">
        <v>11</v>
      </c>
      <c r="K31" s="22">
        <v>9</v>
      </c>
      <c r="L31" s="22">
        <v>4</v>
      </c>
      <c r="M31" s="22">
        <v>8</v>
      </c>
      <c r="N31" s="22">
        <v>10</v>
      </c>
      <c r="O31" s="22">
        <v>9</v>
      </c>
      <c r="P31" s="33">
        <f t="shared" si="1"/>
        <v>68</v>
      </c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CP31" s="14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</row>
    <row r="32" spans="1:161" s="10" customFormat="1" ht="19.5" customHeight="1" x14ac:dyDescent="0.25">
      <c r="A32" s="29" t="s">
        <v>72</v>
      </c>
      <c r="B32" s="30" t="s">
        <v>37</v>
      </c>
      <c r="C32" s="30" t="s">
        <v>93</v>
      </c>
      <c r="D32" s="31">
        <v>6100000</v>
      </c>
      <c r="E32" s="31">
        <v>1500000</v>
      </c>
      <c r="F32" s="32">
        <v>47</v>
      </c>
      <c r="G32" s="32">
        <v>25</v>
      </c>
      <c r="H32" s="21">
        <f t="shared" si="3"/>
        <v>72</v>
      </c>
      <c r="I32" s="22">
        <v>26</v>
      </c>
      <c r="J32" s="22">
        <v>12</v>
      </c>
      <c r="K32" s="22">
        <v>14</v>
      </c>
      <c r="L32" s="22">
        <v>4</v>
      </c>
      <c r="M32" s="22">
        <v>9</v>
      </c>
      <c r="N32" s="22">
        <v>14</v>
      </c>
      <c r="O32" s="22">
        <v>7</v>
      </c>
      <c r="P32" s="33">
        <f t="shared" si="1"/>
        <v>86</v>
      </c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CP32" s="14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161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3"/>
        <v>80</v>
      </c>
      <c r="I33" s="22">
        <v>16</v>
      </c>
      <c r="J33" s="22">
        <v>13</v>
      </c>
      <c r="K33" s="22">
        <v>6</v>
      </c>
      <c r="L33" s="22">
        <v>3</v>
      </c>
      <c r="M33" s="22">
        <v>7</v>
      </c>
      <c r="N33" s="22">
        <v>9</v>
      </c>
      <c r="O33" s="22">
        <v>9</v>
      </c>
      <c r="P33" s="33">
        <f t="shared" si="1"/>
        <v>63</v>
      </c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CP33" s="14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</row>
    <row r="34" spans="1:161" s="10" customFormat="1" ht="19.5" customHeight="1" x14ac:dyDescent="0.25">
      <c r="A34" s="29" t="s">
        <v>74</v>
      </c>
      <c r="B34" s="30" t="s">
        <v>109</v>
      </c>
      <c r="C34" s="30" t="s">
        <v>95</v>
      </c>
      <c r="D34" s="31">
        <v>5935616</v>
      </c>
      <c r="E34" s="31">
        <v>2600000</v>
      </c>
      <c r="F34" s="32"/>
      <c r="G34" s="32">
        <v>39</v>
      </c>
      <c r="H34" s="21">
        <f t="shared" si="3"/>
        <v>39</v>
      </c>
      <c r="I34" s="22">
        <v>26</v>
      </c>
      <c r="J34" s="22">
        <v>14</v>
      </c>
      <c r="K34" s="22">
        <v>14</v>
      </c>
      <c r="L34" s="22">
        <v>5</v>
      </c>
      <c r="M34" s="22">
        <v>7</v>
      </c>
      <c r="N34" s="22">
        <v>12</v>
      </c>
      <c r="O34" s="22">
        <v>9</v>
      </c>
      <c r="P34" s="33">
        <f t="shared" si="1"/>
        <v>87</v>
      </c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CP34" s="14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</row>
    <row r="35" spans="1:161" s="10" customFormat="1" ht="19.5" customHeight="1" x14ac:dyDescent="0.25">
      <c r="A35" s="29" t="s">
        <v>75</v>
      </c>
      <c r="B35" s="30" t="s">
        <v>110</v>
      </c>
      <c r="C35" s="30" t="s">
        <v>96</v>
      </c>
      <c r="D35" s="31">
        <v>2551000</v>
      </c>
      <c r="E35" s="31">
        <v>1476000</v>
      </c>
      <c r="F35" s="32">
        <v>48</v>
      </c>
      <c r="G35" s="32"/>
      <c r="H35" s="21">
        <f t="shared" si="3"/>
        <v>48</v>
      </c>
      <c r="I35" s="22">
        <v>29</v>
      </c>
      <c r="J35" s="22">
        <v>13</v>
      </c>
      <c r="K35" s="22">
        <v>12</v>
      </c>
      <c r="L35" s="22">
        <v>4</v>
      </c>
      <c r="M35" s="22">
        <v>7</v>
      </c>
      <c r="N35" s="22">
        <v>13</v>
      </c>
      <c r="O35" s="22">
        <v>7</v>
      </c>
      <c r="P35" s="33">
        <f t="shared" si="1"/>
        <v>85</v>
      </c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CP35" s="14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</row>
    <row r="36" spans="1:161" s="10" customFormat="1" ht="19.5" customHeight="1" x14ac:dyDescent="0.25">
      <c r="A36" s="29" t="s">
        <v>76</v>
      </c>
      <c r="B36" s="30" t="s">
        <v>110</v>
      </c>
      <c r="C36" s="30" t="s">
        <v>97</v>
      </c>
      <c r="D36" s="31">
        <v>2401000</v>
      </c>
      <c r="E36" s="31">
        <v>1633500</v>
      </c>
      <c r="F36" s="32">
        <v>47</v>
      </c>
      <c r="G36" s="32">
        <v>22</v>
      </c>
      <c r="H36" s="21">
        <f t="shared" si="3"/>
        <v>69</v>
      </c>
      <c r="I36" s="22">
        <v>22</v>
      </c>
      <c r="J36" s="22">
        <v>12</v>
      </c>
      <c r="K36" s="22">
        <v>9</v>
      </c>
      <c r="L36" s="22">
        <v>3</v>
      </c>
      <c r="M36" s="22">
        <v>7</v>
      </c>
      <c r="N36" s="22">
        <v>10</v>
      </c>
      <c r="O36" s="22">
        <v>7</v>
      </c>
      <c r="P36" s="33">
        <f t="shared" si="1"/>
        <v>70</v>
      </c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CP36" s="14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</row>
    <row r="37" spans="1:161" s="10" customFormat="1" ht="19.5" customHeight="1" x14ac:dyDescent="0.25">
      <c r="A37" s="29" t="s">
        <v>77</v>
      </c>
      <c r="B37" s="30" t="s">
        <v>111</v>
      </c>
      <c r="C37" s="30" t="s">
        <v>98</v>
      </c>
      <c r="D37" s="31">
        <v>3270485</v>
      </c>
      <c r="E37" s="31">
        <v>1850000</v>
      </c>
      <c r="F37" s="32">
        <v>28</v>
      </c>
      <c r="G37" s="32">
        <v>25</v>
      </c>
      <c r="H37" s="21">
        <f t="shared" si="3"/>
        <v>53</v>
      </c>
      <c r="I37" s="22">
        <v>6</v>
      </c>
      <c r="J37" s="22">
        <v>9</v>
      </c>
      <c r="K37" s="22">
        <v>5</v>
      </c>
      <c r="L37" s="22">
        <v>3</v>
      </c>
      <c r="M37" s="22">
        <v>7</v>
      </c>
      <c r="N37" s="22">
        <v>7</v>
      </c>
      <c r="O37" s="22">
        <v>4</v>
      </c>
      <c r="P37" s="33">
        <f t="shared" si="1"/>
        <v>41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CP37" s="14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</row>
    <row r="38" spans="1:161" s="3" customFormat="1" ht="12.75" customHeight="1" x14ac:dyDescent="0.25">
      <c r="A38" s="40"/>
      <c r="B38" s="41"/>
      <c r="C38" s="41"/>
      <c r="D38" s="42"/>
      <c r="E38" s="42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43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15" x14ac:dyDescent="0.3">
      <c r="A39" s="5"/>
      <c r="B39" s="5"/>
      <c r="C39" s="5"/>
      <c r="D39" s="13">
        <f>SUM(D17:D37)</f>
        <v>72536021</v>
      </c>
      <c r="E39" s="13">
        <f>SUM(E17:E37)</f>
        <v>29189500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161" ht="15" x14ac:dyDescent="0.3">
      <c r="A40" s="5"/>
      <c r="B40" s="5"/>
      <c r="C40" s="5"/>
      <c r="D40" s="5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161" ht="15" x14ac:dyDescent="0.3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61" ht="15" x14ac:dyDescent="0.3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61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61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61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</sheetData>
  <dataValidations count="2">
    <dataValidation type="whole" showInputMessage="1" showErrorMessage="1" errorTitle="ZNOVU A LÉPE" error="To je móóóóóóc!!!!" sqref="J18:O38">
      <formula1>0</formula1>
      <formula2>15</formula2>
    </dataValidation>
    <dataValidation type="whole" allowBlank="1" showInputMessage="1" showErrorMessage="1" errorTitle="ZNOVU A LÉPE" error="To je móóóóóóc!!!!" sqref="I18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zoomScale="50" zoomScaleNormal="50" workbookViewId="0"/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" t="s">
        <v>40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3">
      <c r="A14" s="7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86.25" customHeight="1" x14ac:dyDescent="0.3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  <c r="Q15" s="5"/>
    </row>
    <row r="16" spans="1:28" ht="16.5" customHeight="1" x14ac:dyDescent="0.3">
      <c r="A16" s="10"/>
      <c r="B16" s="15"/>
      <c r="C16" s="11"/>
      <c r="D16" s="11"/>
      <c r="E16" s="16"/>
      <c r="F16" s="11"/>
      <c r="G16" s="11"/>
      <c r="H16" s="15"/>
      <c r="I16" s="11" t="s">
        <v>28</v>
      </c>
      <c r="J16" s="11" t="s">
        <v>29</v>
      </c>
      <c r="K16" s="11" t="s">
        <v>29</v>
      </c>
      <c r="L16" s="11" t="s">
        <v>30</v>
      </c>
      <c r="M16" s="11" t="s">
        <v>31</v>
      </c>
      <c r="N16" s="11" t="s">
        <v>29</v>
      </c>
      <c r="O16" s="11" t="s">
        <v>31</v>
      </c>
      <c r="P16" s="11"/>
      <c r="Q16" s="5"/>
    </row>
    <row r="17" spans="1:161" s="10" customFormat="1" ht="19.5" customHeight="1" x14ac:dyDescent="0.25">
      <c r="A17" s="29" t="s">
        <v>57</v>
      </c>
      <c r="B17" s="30" t="s">
        <v>99</v>
      </c>
      <c r="C17" s="30" t="s">
        <v>78</v>
      </c>
      <c r="D17" s="31">
        <v>828000</v>
      </c>
      <c r="E17" s="31">
        <v>400000</v>
      </c>
      <c r="F17" s="32"/>
      <c r="G17" s="32">
        <v>18</v>
      </c>
      <c r="H17" s="21">
        <f t="shared" ref="H17:H25" si="0">SUM(F17:G17)</f>
        <v>18</v>
      </c>
      <c r="I17" s="22">
        <v>12</v>
      </c>
      <c r="J17" s="22">
        <v>6</v>
      </c>
      <c r="K17" s="22">
        <v>9</v>
      </c>
      <c r="L17" s="22">
        <v>3</v>
      </c>
      <c r="M17" s="22">
        <v>4</v>
      </c>
      <c r="N17" s="22">
        <v>6</v>
      </c>
      <c r="O17" s="22">
        <v>5</v>
      </c>
      <c r="P17" s="33">
        <f>SUM(I17:O17)</f>
        <v>45</v>
      </c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CP17" s="14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</row>
    <row r="18" spans="1:161" s="10" customFormat="1" ht="19.5" customHeight="1" x14ac:dyDescent="0.25">
      <c r="A18" s="29" t="s">
        <v>58</v>
      </c>
      <c r="B18" s="30" t="s">
        <v>100</v>
      </c>
      <c r="C18" s="30" t="s">
        <v>79</v>
      </c>
      <c r="D18" s="31">
        <v>9807774</v>
      </c>
      <c r="E18" s="31">
        <v>3000000</v>
      </c>
      <c r="F18" s="32"/>
      <c r="G18" s="32">
        <v>33</v>
      </c>
      <c r="H18" s="21">
        <f t="shared" si="0"/>
        <v>33</v>
      </c>
      <c r="I18" s="22">
        <v>17</v>
      </c>
      <c r="J18" s="22">
        <v>11</v>
      </c>
      <c r="K18" s="22">
        <v>11</v>
      </c>
      <c r="L18" s="22">
        <v>5</v>
      </c>
      <c r="M18" s="22">
        <v>7</v>
      </c>
      <c r="N18" s="22">
        <v>8</v>
      </c>
      <c r="O18" s="22">
        <v>9</v>
      </c>
      <c r="P18" s="33">
        <f t="shared" ref="P18:P37" si="1">SUM(I18:O18)</f>
        <v>68</v>
      </c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CP18" s="14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si="0"/>
        <v>91</v>
      </c>
      <c r="I19" s="22">
        <v>26</v>
      </c>
      <c r="J19" s="22">
        <v>13</v>
      </c>
      <c r="K19" s="22">
        <v>13</v>
      </c>
      <c r="L19" s="22">
        <v>4</v>
      </c>
      <c r="M19" s="22">
        <v>9</v>
      </c>
      <c r="N19" s="22">
        <v>13</v>
      </c>
      <c r="O19" s="22">
        <v>10</v>
      </c>
      <c r="P19" s="33">
        <f t="shared" si="1"/>
        <v>88</v>
      </c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CP19" s="14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</row>
    <row r="20" spans="1:161" s="10" customFormat="1" ht="19.5" customHeight="1" x14ac:dyDescent="0.25">
      <c r="A20" s="29" t="s">
        <v>60</v>
      </c>
      <c r="B20" s="30" t="s">
        <v>101</v>
      </c>
      <c r="C20" s="30" t="s">
        <v>81</v>
      </c>
      <c r="D20" s="31">
        <v>1602929</v>
      </c>
      <c r="E20" s="31">
        <v>800000</v>
      </c>
      <c r="F20" s="32">
        <v>45</v>
      </c>
      <c r="G20" s="32">
        <v>35</v>
      </c>
      <c r="H20" s="21">
        <f t="shared" si="0"/>
        <v>80</v>
      </c>
      <c r="I20" s="22">
        <v>22</v>
      </c>
      <c r="J20" s="22">
        <v>13</v>
      </c>
      <c r="K20" s="22">
        <v>12</v>
      </c>
      <c r="L20" s="22">
        <v>3</v>
      </c>
      <c r="M20" s="22">
        <v>8</v>
      </c>
      <c r="N20" s="22">
        <v>12</v>
      </c>
      <c r="O20" s="22">
        <v>10</v>
      </c>
      <c r="P20" s="33">
        <f t="shared" si="1"/>
        <v>80</v>
      </c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CP20" s="14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</row>
    <row r="21" spans="1:161" s="10" customFormat="1" ht="19.5" customHeight="1" x14ac:dyDescent="0.25">
      <c r="A21" s="29" t="s">
        <v>61</v>
      </c>
      <c r="B21" s="30" t="s">
        <v>102</v>
      </c>
      <c r="C21" s="30" t="s">
        <v>82</v>
      </c>
      <c r="D21" s="31">
        <v>1300000</v>
      </c>
      <c r="E21" s="31">
        <v>600000</v>
      </c>
      <c r="F21" s="32">
        <v>48</v>
      </c>
      <c r="G21" s="32">
        <v>33</v>
      </c>
      <c r="H21" s="21">
        <f t="shared" si="0"/>
        <v>81</v>
      </c>
      <c r="I21" s="22">
        <v>21</v>
      </c>
      <c r="J21" s="22">
        <v>12</v>
      </c>
      <c r="K21" s="22">
        <v>11</v>
      </c>
      <c r="L21" s="22">
        <v>3</v>
      </c>
      <c r="M21" s="22">
        <v>7</v>
      </c>
      <c r="N21" s="22">
        <v>9</v>
      </c>
      <c r="O21" s="22">
        <v>8</v>
      </c>
      <c r="P21" s="33">
        <f t="shared" si="1"/>
        <v>71</v>
      </c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CP21" s="14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1" s="10" customFormat="1" ht="19.5" customHeight="1" x14ac:dyDescent="0.25">
      <c r="A22" s="29" t="s">
        <v>62</v>
      </c>
      <c r="B22" s="30" t="s">
        <v>103</v>
      </c>
      <c r="C22" s="30" t="s">
        <v>83</v>
      </c>
      <c r="D22" s="31">
        <v>4917219</v>
      </c>
      <c r="E22" s="31">
        <v>1500000</v>
      </c>
      <c r="F22" s="32"/>
      <c r="G22" s="32">
        <v>48</v>
      </c>
      <c r="H22" s="21">
        <f t="shared" si="0"/>
        <v>48</v>
      </c>
      <c r="I22" s="22">
        <v>19</v>
      </c>
      <c r="J22" s="22">
        <v>12</v>
      </c>
      <c r="K22" s="22">
        <v>11</v>
      </c>
      <c r="L22" s="22">
        <v>3</v>
      </c>
      <c r="M22" s="22">
        <v>9</v>
      </c>
      <c r="N22" s="22">
        <v>12</v>
      </c>
      <c r="O22" s="22">
        <v>6</v>
      </c>
      <c r="P22" s="33">
        <f t="shared" si="1"/>
        <v>72</v>
      </c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CP22" s="14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</row>
    <row r="23" spans="1:161" s="10" customFormat="1" ht="19.5" customHeight="1" x14ac:dyDescent="0.25">
      <c r="A23" s="29" t="s">
        <v>63</v>
      </c>
      <c r="B23" s="30" t="s">
        <v>104</v>
      </c>
      <c r="C23" s="30" t="s">
        <v>84</v>
      </c>
      <c r="D23" s="31">
        <v>5000000</v>
      </c>
      <c r="E23" s="31">
        <v>1800000</v>
      </c>
      <c r="F23" s="32">
        <v>20</v>
      </c>
      <c r="G23" s="32">
        <v>34</v>
      </c>
      <c r="H23" s="21">
        <f t="shared" si="0"/>
        <v>54</v>
      </c>
      <c r="I23" s="22">
        <v>22</v>
      </c>
      <c r="J23" s="22">
        <v>14</v>
      </c>
      <c r="K23" s="22">
        <v>12</v>
      </c>
      <c r="L23" s="22">
        <v>4</v>
      </c>
      <c r="M23" s="22">
        <v>8</v>
      </c>
      <c r="N23" s="22">
        <v>12</v>
      </c>
      <c r="O23" s="22">
        <v>10</v>
      </c>
      <c r="P23" s="33">
        <f t="shared" si="1"/>
        <v>82</v>
      </c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CP23" s="14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</row>
    <row r="24" spans="1:161" s="10" customFormat="1" ht="19.5" customHeight="1" x14ac:dyDescent="0.25">
      <c r="A24" s="29" t="s">
        <v>64</v>
      </c>
      <c r="B24" s="30" t="s">
        <v>34</v>
      </c>
      <c r="C24" s="30" t="s">
        <v>85</v>
      </c>
      <c r="D24" s="31">
        <v>2147573</v>
      </c>
      <c r="E24" s="31">
        <v>900000</v>
      </c>
      <c r="F24" s="34" t="s">
        <v>112</v>
      </c>
      <c r="G24" s="32">
        <v>38</v>
      </c>
      <c r="H24" s="21">
        <f t="shared" si="0"/>
        <v>38</v>
      </c>
      <c r="I24" s="22">
        <v>21</v>
      </c>
      <c r="J24" s="22">
        <v>13</v>
      </c>
      <c r="K24" s="22">
        <v>12</v>
      </c>
      <c r="L24" s="22">
        <v>4</v>
      </c>
      <c r="M24" s="22">
        <v>9</v>
      </c>
      <c r="N24" s="22">
        <v>11</v>
      </c>
      <c r="O24" s="22">
        <v>10</v>
      </c>
      <c r="P24" s="33">
        <f t="shared" si="1"/>
        <v>80</v>
      </c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P24" s="14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</row>
    <row r="25" spans="1:161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22</v>
      </c>
      <c r="J25" s="22">
        <v>12</v>
      </c>
      <c r="K25" s="22">
        <v>13</v>
      </c>
      <c r="L25" s="22">
        <v>5</v>
      </c>
      <c r="M25" s="22">
        <v>9</v>
      </c>
      <c r="N25" s="22">
        <v>12</v>
      </c>
      <c r="O25" s="22">
        <v>8</v>
      </c>
      <c r="P25" s="33">
        <f t="shared" si="1"/>
        <v>81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P25" s="14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</row>
    <row r="26" spans="1:161" s="10" customFormat="1" ht="19.5" customHeight="1" x14ac:dyDescent="0.25">
      <c r="A26" s="29" t="s">
        <v>66</v>
      </c>
      <c r="B26" s="30" t="s">
        <v>38</v>
      </c>
      <c r="C26" s="30" t="s">
        <v>87</v>
      </c>
      <c r="D26" s="31">
        <v>3550000</v>
      </c>
      <c r="E26" s="31">
        <v>2000000</v>
      </c>
      <c r="F26" s="32"/>
      <c r="G26" s="32">
        <v>25</v>
      </c>
      <c r="H26" s="21">
        <f t="shared" ref="H26:H29" si="2">SUM(F26:G26)</f>
        <v>25</v>
      </c>
      <c r="I26" s="22">
        <v>14</v>
      </c>
      <c r="J26" s="22">
        <v>10</v>
      </c>
      <c r="K26" s="22">
        <v>9</v>
      </c>
      <c r="L26" s="22">
        <v>3</v>
      </c>
      <c r="M26" s="22">
        <v>7</v>
      </c>
      <c r="N26" s="22">
        <v>7</v>
      </c>
      <c r="O26" s="22">
        <v>9</v>
      </c>
      <c r="P26" s="33">
        <f t="shared" si="1"/>
        <v>59</v>
      </c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P26" s="14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</row>
    <row r="27" spans="1:161" s="10" customFormat="1" ht="19.5" customHeight="1" x14ac:dyDescent="0.25">
      <c r="A27" s="29" t="s">
        <v>67</v>
      </c>
      <c r="B27" s="30" t="s">
        <v>106</v>
      </c>
      <c r="C27" s="30" t="s">
        <v>88</v>
      </c>
      <c r="D27" s="31">
        <v>5700000</v>
      </c>
      <c r="E27" s="31">
        <v>2700000</v>
      </c>
      <c r="F27" s="32">
        <v>55</v>
      </c>
      <c r="G27" s="32">
        <v>40</v>
      </c>
      <c r="H27" s="21">
        <f t="shared" si="2"/>
        <v>95</v>
      </c>
      <c r="I27" s="22">
        <v>19</v>
      </c>
      <c r="J27" s="22">
        <v>11</v>
      </c>
      <c r="K27" s="22">
        <v>11</v>
      </c>
      <c r="L27" s="22">
        <v>4</v>
      </c>
      <c r="M27" s="22">
        <v>8</v>
      </c>
      <c r="N27" s="22">
        <v>10</v>
      </c>
      <c r="O27" s="22">
        <v>9</v>
      </c>
      <c r="P27" s="33">
        <f t="shared" si="1"/>
        <v>72</v>
      </c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P27" s="14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</row>
    <row r="28" spans="1:161" s="10" customFormat="1" ht="19.5" customHeight="1" x14ac:dyDescent="0.25">
      <c r="A28" s="29" t="s">
        <v>68</v>
      </c>
      <c r="B28" s="30" t="s">
        <v>35</v>
      </c>
      <c r="C28" s="30" t="s">
        <v>89</v>
      </c>
      <c r="D28" s="31">
        <v>3816287</v>
      </c>
      <c r="E28" s="31">
        <v>1500000</v>
      </c>
      <c r="F28" s="32">
        <v>49</v>
      </c>
      <c r="G28" s="32">
        <v>35</v>
      </c>
      <c r="H28" s="21">
        <f t="shared" si="2"/>
        <v>84</v>
      </c>
      <c r="I28" s="22">
        <v>23</v>
      </c>
      <c r="J28" s="22">
        <v>13</v>
      </c>
      <c r="K28" s="22">
        <v>12</v>
      </c>
      <c r="L28" s="22">
        <v>5</v>
      </c>
      <c r="M28" s="22">
        <v>8</v>
      </c>
      <c r="N28" s="22">
        <v>12</v>
      </c>
      <c r="O28" s="22">
        <v>10</v>
      </c>
      <c r="P28" s="33">
        <f t="shared" si="1"/>
        <v>83</v>
      </c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P28" s="14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 s="10" customFormat="1" ht="19.5" customHeight="1" x14ac:dyDescent="0.25">
      <c r="A29" s="29" t="s">
        <v>69</v>
      </c>
      <c r="B29" s="30" t="s">
        <v>113</v>
      </c>
      <c r="C29" s="30" t="s">
        <v>90</v>
      </c>
      <c r="D29" s="31">
        <v>2500000</v>
      </c>
      <c r="E29" s="31">
        <v>1000000</v>
      </c>
      <c r="F29" s="32">
        <v>57</v>
      </c>
      <c r="G29" s="32">
        <v>31</v>
      </c>
      <c r="H29" s="21">
        <f t="shared" si="2"/>
        <v>88</v>
      </c>
      <c r="I29" s="22">
        <v>25</v>
      </c>
      <c r="J29" s="22">
        <v>11</v>
      </c>
      <c r="K29" s="22">
        <v>12</v>
      </c>
      <c r="L29" s="22">
        <v>5</v>
      </c>
      <c r="M29" s="22">
        <v>9</v>
      </c>
      <c r="N29" s="22">
        <v>12</v>
      </c>
      <c r="O29" s="22">
        <v>8</v>
      </c>
      <c r="P29" s="33">
        <f t="shared" si="1"/>
        <v>82</v>
      </c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CP29" s="1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</row>
    <row r="30" spans="1:161" s="10" customFormat="1" ht="19.5" customHeight="1" x14ac:dyDescent="0.25">
      <c r="A30" s="29" t="s">
        <v>70</v>
      </c>
      <c r="B30" s="30" t="s">
        <v>113</v>
      </c>
      <c r="C30" s="30" t="s">
        <v>91</v>
      </c>
      <c r="D30" s="31">
        <v>2401882</v>
      </c>
      <c r="E30" s="31">
        <v>750000</v>
      </c>
      <c r="F30" s="32">
        <v>50</v>
      </c>
      <c r="G30" s="32">
        <v>15</v>
      </c>
      <c r="H30" s="21">
        <f t="shared" ref="H30:H37" si="3">SUM(F30:G30)</f>
        <v>65</v>
      </c>
      <c r="I30" s="22">
        <v>25</v>
      </c>
      <c r="J30" s="22">
        <v>12</v>
      </c>
      <c r="K30" s="22">
        <v>12</v>
      </c>
      <c r="L30" s="22">
        <v>4</v>
      </c>
      <c r="M30" s="22">
        <v>7</v>
      </c>
      <c r="N30" s="22">
        <v>13</v>
      </c>
      <c r="O30" s="22">
        <v>8</v>
      </c>
      <c r="P30" s="33">
        <f t="shared" si="1"/>
        <v>81</v>
      </c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CP30" s="14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</row>
    <row r="31" spans="1:161" s="10" customFormat="1" ht="19.5" customHeight="1" x14ac:dyDescent="0.25">
      <c r="A31" s="29" t="s">
        <v>71</v>
      </c>
      <c r="B31" s="30" t="s">
        <v>107</v>
      </c>
      <c r="C31" s="30" t="s">
        <v>92</v>
      </c>
      <c r="D31" s="31">
        <v>2396575</v>
      </c>
      <c r="E31" s="31">
        <v>780000</v>
      </c>
      <c r="F31" s="32">
        <v>60</v>
      </c>
      <c r="G31" s="32">
        <v>36</v>
      </c>
      <c r="H31" s="21">
        <f t="shared" si="3"/>
        <v>96</v>
      </c>
      <c r="I31" s="22">
        <v>18</v>
      </c>
      <c r="J31" s="22">
        <v>11</v>
      </c>
      <c r="K31" s="22">
        <v>9</v>
      </c>
      <c r="L31" s="22">
        <v>5</v>
      </c>
      <c r="M31" s="22">
        <v>8</v>
      </c>
      <c r="N31" s="22">
        <v>10</v>
      </c>
      <c r="O31" s="22">
        <v>8</v>
      </c>
      <c r="P31" s="33">
        <f t="shared" si="1"/>
        <v>69</v>
      </c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CP31" s="14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</row>
    <row r="32" spans="1:161" s="10" customFormat="1" ht="19.5" customHeight="1" x14ac:dyDescent="0.25">
      <c r="A32" s="29" t="s">
        <v>72</v>
      </c>
      <c r="B32" s="30" t="s">
        <v>37</v>
      </c>
      <c r="C32" s="30" t="s">
        <v>93</v>
      </c>
      <c r="D32" s="31">
        <v>6100000</v>
      </c>
      <c r="E32" s="31">
        <v>1500000</v>
      </c>
      <c r="F32" s="32">
        <v>47</v>
      </c>
      <c r="G32" s="32">
        <v>25</v>
      </c>
      <c r="H32" s="21">
        <f t="shared" si="3"/>
        <v>72</v>
      </c>
      <c r="I32" s="22">
        <v>26</v>
      </c>
      <c r="J32" s="22">
        <v>12</v>
      </c>
      <c r="K32" s="22">
        <v>13</v>
      </c>
      <c r="L32" s="22">
        <v>4</v>
      </c>
      <c r="M32" s="22">
        <v>10</v>
      </c>
      <c r="N32" s="22">
        <v>13</v>
      </c>
      <c r="O32" s="22">
        <v>6</v>
      </c>
      <c r="P32" s="33">
        <f t="shared" si="1"/>
        <v>84</v>
      </c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CP32" s="14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161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3"/>
        <v>80</v>
      </c>
      <c r="I33" s="22">
        <v>18</v>
      </c>
      <c r="J33" s="22">
        <v>12</v>
      </c>
      <c r="K33" s="22">
        <v>11</v>
      </c>
      <c r="L33" s="22">
        <v>3</v>
      </c>
      <c r="M33" s="22">
        <v>8</v>
      </c>
      <c r="N33" s="22">
        <v>10</v>
      </c>
      <c r="O33" s="22">
        <v>9</v>
      </c>
      <c r="P33" s="33">
        <f t="shared" si="1"/>
        <v>71</v>
      </c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CP33" s="14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</row>
    <row r="34" spans="1:161" s="10" customFormat="1" ht="19.5" customHeight="1" x14ac:dyDescent="0.25">
      <c r="A34" s="29" t="s">
        <v>74</v>
      </c>
      <c r="B34" s="30" t="s">
        <v>109</v>
      </c>
      <c r="C34" s="30" t="s">
        <v>95</v>
      </c>
      <c r="D34" s="31">
        <v>5935616</v>
      </c>
      <c r="E34" s="31">
        <v>2600000</v>
      </c>
      <c r="F34" s="32"/>
      <c r="G34" s="32">
        <v>39</v>
      </c>
      <c r="H34" s="21">
        <f t="shared" si="3"/>
        <v>39</v>
      </c>
      <c r="I34" s="22">
        <v>25</v>
      </c>
      <c r="J34" s="22">
        <v>13</v>
      </c>
      <c r="K34" s="22">
        <v>14</v>
      </c>
      <c r="L34" s="22">
        <v>4</v>
      </c>
      <c r="M34" s="22">
        <v>7</v>
      </c>
      <c r="N34" s="22">
        <v>12</v>
      </c>
      <c r="O34" s="22">
        <v>8</v>
      </c>
      <c r="P34" s="33">
        <f t="shared" si="1"/>
        <v>83</v>
      </c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CP34" s="14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</row>
    <row r="35" spans="1:161" s="10" customFormat="1" ht="19.5" customHeight="1" x14ac:dyDescent="0.25">
      <c r="A35" s="29" t="s">
        <v>75</v>
      </c>
      <c r="B35" s="30" t="s">
        <v>110</v>
      </c>
      <c r="C35" s="30" t="s">
        <v>96</v>
      </c>
      <c r="D35" s="31">
        <v>2551000</v>
      </c>
      <c r="E35" s="31">
        <v>1476000</v>
      </c>
      <c r="F35" s="32">
        <v>48</v>
      </c>
      <c r="G35" s="32"/>
      <c r="H35" s="21">
        <f t="shared" si="3"/>
        <v>48</v>
      </c>
      <c r="I35" s="22">
        <v>23</v>
      </c>
      <c r="J35" s="22">
        <v>13</v>
      </c>
      <c r="K35" s="22">
        <v>13</v>
      </c>
      <c r="L35" s="22">
        <v>4</v>
      </c>
      <c r="M35" s="22">
        <v>8</v>
      </c>
      <c r="N35" s="22">
        <v>12</v>
      </c>
      <c r="O35" s="22">
        <v>7</v>
      </c>
      <c r="P35" s="33">
        <f t="shared" si="1"/>
        <v>80</v>
      </c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CP35" s="14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</row>
    <row r="36" spans="1:161" s="10" customFormat="1" ht="19.5" customHeight="1" x14ac:dyDescent="0.25">
      <c r="A36" s="29" t="s">
        <v>76</v>
      </c>
      <c r="B36" s="30" t="s">
        <v>110</v>
      </c>
      <c r="C36" s="30" t="s">
        <v>97</v>
      </c>
      <c r="D36" s="31">
        <v>2401000</v>
      </c>
      <c r="E36" s="31">
        <v>1633500</v>
      </c>
      <c r="F36" s="32">
        <v>47</v>
      </c>
      <c r="G36" s="32">
        <v>22</v>
      </c>
      <c r="H36" s="21">
        <f t="shared" si="3"/>
        <v>69</v>
      </c>
      <c r="I36" s="22">
        <v>21</v>
      </c>
      <c r="J36" s="22">
        <v>11</v>
      </c>
      <c r="K36" s="22">
        <v>10</v>
      </c>
      <c r="L36" s="22">
        <v>3</v>
      </c>
      <c r="M36" s="22">
        <v>7</v>
      </c>
      <c r="N36" s="22">
        <v>10</v>
      </c>
      <c r="O36" s="22">
        <v>7</v>
      </c>
      <c r="P36" s="33">
        <f t="shared" si="1"/>
        <v>69</v>
      </c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CP36" s="14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</row>
    <row r="37" spans="1:161" s="10" customFormat="1" ht="19.5" customHeight="1" x14ac:dyDescent="0.25">
      <c r="A37" s="29" t="s">
        <v>77</v>
      </c>
      <c r="B37" s="30" t="s">
        <v>111</v>
      </c>
      <c r="C37" s="30" t="s">
        <v>98</v>
      </c>
      <c r="D37" s="31">
        <v>3270485</v>
      </c>
      <c r="E37" s="31">
        <v>1850000</v>
      </c>
      <c r="F37" s="32">
        <v>28</v>
      </c>
      <c r="G37" s="32">
        <v>25</v>
      </c>
      <c r="H37" s="21">
        <f t="shared" si="3"/>
        <v>53</v>
      </c>
      <c r="I37" s="22">
        <v>14</v>
      </c>
      <c r="J37" s="22">
        <v>9</v>
      </c>
      <c r="K37" s="22">
        <v>8</v>
      </c>
      <c r="L37" s="22">
        <v>3</v>
      </c>
      <c r="M37" s="22">
        <v>7</v>
      </c>
      <c r="N37" s="22">
        <v>7</v>
      </c>
      <c r="O37" s="22">
        <v>6</v>
      </c>
      <c r="P37" s="33">
        <f t="shared" si="1"/>
        <v>54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CP37" s="14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</row>
    <row r="38" spans="1:161" s="3" customFormat="1" ht="12.75" customHeight="1" x14ac:dyDescent="0.25">
      <c r="A38" s="40"/>
      <c r="B38" s="41"/>
      <c r="C38" s="41"/>
      <c r="D38" s="42"/>
      <c r="E38" s="42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43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15" x14ac:dyDescent="0.3">
      <c r="A39" s="5"/>
      <c r="B39" s="5"/>
      <c r="C39" s="5"/>
      <c r="D39" s="13">
        <f>SUM(D17:D37)</f>
        <v>72536021</v>
      </c>
      <c r="E39" s="13">
        <f>SUM(E17:E37)</f>
        <v>29189500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161" ht="15" x14ac:dyDescent="0.3">
      <c r="A40" s="5"/>
      <c r="B40" s="5"/>
      <c r="C40" s="5"/>
      <c r="D40" s="5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161" ht="15" x14ac:dyDescent="0.3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61" ht="15" x14ac:dyDescent="0.3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61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61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61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</sheetData>
  <dataValidations count="2">
    <dataValidation type="whole" showInputMessage="1" showErrorMessage="1" errorTitle="ZNOVU A LÉPE" error="To je móóóóóóc!!!!" sqref="J18:O38">
      <formula1>0</formula1>
      <formula2>15</formula2>
    </dataValidation>
    <dataValidation type="whole" allowBlank="1" showInputMessage="1" showErrorMessage="1" errorTitle="ZNOVU A LÉPE" error="To je móóóóóóc!!!!" sqref="I18:I38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5"/>
  <sheetViews>
    <sheetView zoomScale="50" zoomScaleNormal="50" workbookViewId="0"/>
  </sheetViews>
  <sheetFormatPr defaultColWidth="9.109375" defaultRowHeight="12" x14ac:dyDescent="0.3"/>
  <cols>
    <col min="1" max="1" width="12.88671875" style="1" customWidth="1"/>
    <col min="2" max="2" width="34.88671875" style="1" customWidth="1"/>
    <col min="3" max="3" width="47.109375" style="1" customWidth="1"/>
    <col min="4" max="4" width="16.33203125" style="1" customWidth="1"/>
    <col min="5" max="5" width="15" style="1" customWidth="1"/>
    <col min="6" max="6" width="11" style="2" customWidth="1"/>
    <col min="7" max="8" width="9.33203125" style="1" customWidth="1"/>
    <col min="9" max="9" width="9.6640625" style="1" customWidth="1"/>
    <col min="10" max="16" width="9.33203125" style="1" customWidth="1"/>
    <col min="17" max="17" width="14.44140625" style="1" customWidth="1"/>
    <col min="18" max="18" width="15.33203125" style="1" customWidth="1"/>
    <col min="19" max="19" width="10.33203125" style="1" customWidth="1"/>
    <col min="20" max="22" width="9.33203125" style="1" customWidth="1"/>
    <col min="23" max="23" width="11.6640625" style="1" customWidth="1"/>
    <col min="24" max="24" width="10.33203125" style="1" customWidth="1"/>
    <col min="25" max="25" width="17.6640625" style="1" customWidth="1"/>
    <col min="26" max="28" width="15" style="1" customWidth="1"/>
    <col min="29" max="105" width="0" style="1" hidden="1" customWidth="1"/>
    <col min="106" max="16384" width="9.109375" style="1"/>
  </cols>
  <sheetData>
    <row r="1" spans="1:28" ht="38.25" customHeight="1" x14ac:dyDescent="0.3">
      <c r="A1" s="5" t="s">
        <v>40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6" x14ac:dyDescent="0.3">
      <c r="A2" s="7" t="s">
        <v>41</v>
      </c>
      <c r="B2" s="5"/>
      <c r="C2" s="5"/>
      <c r="D2" s="25" t="s">
        <v>56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6" x14ac:dyDescent="0.25">
      <c r="A3" s="7" t="s">
        <v>42</v>
      </c>
      <c r="B3" s="5"/>
      <c r="C3" s="5"/>
      <c r="D3" s="26" t="s">
        <v>46</v>
      </c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6" x14ac:dyDescent="0.25">
      <c r="A4" s="7" t="s">
        <v>43</v>
      </c>
      <c r="B4" s="5"/>
      <c r="C4" s="5"/>
      <c r="D4" s="26" t="s">
        <v>47</v>
      </c>
      <c r="E4" s="5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6" x14ac:dyDescent="0.25">
      <c r="A5" s="7" t="s">
        <v>44</v>
      </c>
      <c r="B5" s="5"/>
      <c r="C5" s="5"/>
      <c r="D5" s="26" t="s">
        <v>48</v>
      </c>
      <c r="E5" s="5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6" x14ac:dyDescent="0.25">
      <c r="A6" s="7" t="s">
        <v>45</v>
      </c>
      <c r="B6" s="5"/>
      <c r="C6" s="5"/>
      <c r="D6" s="26" t="s">
        <v>49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6" x14ac:dyDescent="0.3">
      <c r="A7" s="7" t="s">
        <v>0</v>
      </c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6" x14ac:dyDescent="0.3">
      <c r="A8" s="5" t="s">
        <v>39</v>
      </c>
      <c r="B8" s="5"/>
      <c r="C8" s="5"/>
      <c r="D8" s="25" t="s">
        <v>50</v>
      </c>
      <c r="E8" s="5"/>
      <c r="F8" s="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" x14ac:dyDescent="0.25">
      <c r="A9" s="5"/>
      <c r="B9" s="5"/>
      <c r="C9" s="5"/>
      <c r="D9" s="27" t="s">
        <v>51</v>
      </c>
      <c r="E9" s="5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" x14ac:dyDescent="0.25">
      <c r="A10" s="5"/>
      <c r="B10" s="5"/>
      <c r="C10" s="5"/>
      <c r="D10" s="27" t="s">
        <v>52</v>
      </c>
      <c r="E10" s="5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" x14ac:dyDescent="0.3">
      <c r="A11" s="5"/>
      <c r="B11" s="5"/>
      <c r="C11" s="5"/>
      <c r="D11" s="5" t="s">
        <v>53</v>
      </c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5"/>
    </row>
    <row r="12" spans="1:28" ht="15.6" x14ac:dyDescent="0.25">
      <c r="A12" s="7"/>
      <c r="B12" s="5"/>
      <c r="C12" s="5"/>
      <c r="D12" s="7"/>
      <c r="E12" s="27" t="s">
        <v>54</v>
      </c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6" x14ac:dyDescent="0.25">
      <c r="A13" s="7"/>
      <c r="B13" s="5"/>
      <c r="C13" s="5"/>
      <c r="D13" s="5"/>
      <c r="E13" s="27" t="s">
        <v>55</v>
      </c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6" x14ac:dyDescent="0.3">
      <c r="A14" s="7"/>
      <c r="B14" s="5"/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86.25" customHeight="1" x14ac:dyDescent="0.3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  <c r="F15" s="8" t="s">
        <v>6</v>
      </c>
      <c r="G15" s="8" t="s">
        <v>7</v>
      </c>
      <c r="H15" s="8" t="s">
        <v>8</v>
      </c>
      <c r="I15" s="8" t="s">
        <v>9</v>
      </c>
      <c r="J15" s="8" t="s">
        <v>10</v>
      </c>
      <c r="K15" s="8" t="s">
        <v>11</v>
      </c>
      <c r="L15" s="8" t="s">
        <v>12</v>
      </c>
      <c r="M15" s="8" t="s">
        <v>13</v>
      </c>
      <c r="N15" s="8" t="s">
        <v>14</v>
      </c>
      <c r="O15" s="8" t="s">
        <v>15</v>
      </c>
      <c r="P15" s="8" t="s">
        <v>16</v>
      </c>
      <c r="Q15" s="5"/>
    </row>
    <row r="16" spans="1:28" ht="16.5" customHeight="1" x14ac:dyDescent="0.3">
      <c r="A16" s="10"/>
      <c r="B16" s="15"/>
      <c r="C16" s="11"/>
      <c r="D16" s="11"/>
      <c r="E16" s="16"/>
      <c r="F16" s="11"/>
      <c r="G16" s="11"/>
      <c r="H16" s="15"/>
      <c r="I16" s="11" t="s">
        <v>28</v>
      </c>
      <c r="J16" s="11" t="s">
        <v>29</v>
      </c>
      <c r="K16" s="11" t="s">
        <v>29</v>
      </c>
      <c r="L16" s="11" t="s">
        <v>30</v>
      </c>
      <c r="M16" s="11" t="s">
        <v>31</v>
      </c>
      <c r="N16" s="11" t="s">
        <v>29</v>
      </c>
      <c r="O16" s="11" t="s">
        <v>31</v>
      </c>
      <c r="P16" s="11"/>
      <c r="Q16" s="5"/>
    </row>
    <row r="17" spans="1:161" s="10" customFormat="1" ht="19.5" customHeight="1" x14ac:dyDescent="0.25">
      <c r="A17" s="29" t="s">
        <v>57</v>
      </c>
      <c r="B17" s="30" t="s">
        <v>99</v>
      </c>
      <c r="C17" s="30" t="s">
        <v>78</v>
      </c>
      <c r="D17" s="31">
        <v>828000</v>
      </c>
      <c r="E17" s="31">
        <v>400000</v>
      </c>
      <c r="F17" s="32"/>
      <c r="G17" s="32">
        <v>18</v>
      </c>
      <c r="H17" s="21">
        <f t="shared" ref="H17:H25" si="0">SUM(F17:G17)</f>
        <v>18</v>
      </c>
      <c r="I17" s="22">
        <v>14</v>
      </c>
      <c r="J17" s="22">
        <v>7</v>
      </c>
      <c r="K17" s="22">
        <v>7</v>
      </c>
      <c r="L17" s="22">
        <v>2</v>
      </c>
      <c r="M17" s="22">
        <v>4</v>
      </c>
      <c r="N17" s="22">
        <v>7</v>
      </c>
      <c r="O17" s="22">
        <v>5</v>
      </c>
      <c r="P17" s="33">
        <f>SUM(I17:O17)</f>
        <v>46</v>
      </c>
      <c r="Q17" s="1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CP17" s="14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</row>
    <row r="18" spans="1:161" s="10" customFormat="1" ht="19.5" customHeight="1" x14ac:dyDescent="0.25">
      <c r="A18" s="29" t="s">
        <v>58</v>
      </c>
      <c r="B18" s="30" t="s">
        <v>100</v>
      </c>
      <c r="C18" s="30" t="s">
        <v>79</v>
      </c>
      <c r="D18" s="31">
        <v>9807774</v>
      </c>
      <c r="E18" s="31">
        <v>3000000</v>
      </c>
      <c r="F18" s="32"/>
      <c r="G18" s="32">
        <v>33</v>
      </c>
      <c r="H18" s="21">
        <f t="shared" si="0"/>
        <v>33</v>
      </c>
      <c r="I18" s="22">
        <v>13</v>
      </c>
      <c r="J18" s="22">
        <v>11</v>
      </c>
      <c r="K18" s="22">
        <v>9</v>
      </c>
      <c r="L18" s="22">
        <v>5</v>
      </c>
      <c r="M18" s="22">
        <v>7</v>
      </c>
      <c r="N18" s="22">
        <v>9</v>
      </c>
      <c r="O18" s="22">
        <v>10</v>
      </c>
      <c r="P18" s="33">
        <f t="shared" ref="P18:P37" si="1">SUM(I18:O18)</f>
        <v>64</v>
      </c>
      <c r="Q18" s="1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CP18" s="14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0" customFormat="1" ht="19.5" customHeight="1" x14ac:dyDescent="0.25">
      <c r="A19" s="29" t="s">
        <v>59</v>
      </c>
      <c r="B19" s="30" t="s">
        <v>35</v>
      </c>
      <c r="C19" s="30" t="s">
        <v>80</v>
      </c>
      <c r="D19" s="31">
        <v>2800600</v>
      </c>
      <c r="E19" s="31">
        <v>800000</v>
      </c>
      <c r="F19" s="32">
        <v>55</v>
      </c>
      <c r="G19" s="32">
        <v>36</v>
      </c>
      <c r="H19" s="21">
        <f t="shared" si="0"/>
        <v>91</v>
      </c>
      <c r="I19" s="22">
        <v>28</v>
      </c>
      <c r="J19" s="22">
        <v>14</v>
      </c>
      <c r="K19" s="22">
        <v>12</v>
      </c>
      <c r="L19" s="22">
        <v>5</v>
      </c>
      <c r="M19" s="22">
        <v>9</v>
      </c>
      <c r="N19" s="22">
        <v>13</v>
      </c>
      <c r="O19" s="22">
        <v>10</v>
      </c>
      <c r="P19" s="33">
        <f t="shared" si="1"/>
        <v>91</v>
      </c>
      <c r="Q19" s="1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CP19" s="14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</row>
    <row r="20" spans="1:161" s="10" customFormat="1" ht="19.5" customHeight="1" x14ac:dyDescent="0.25">
      <c r="A20" s="29" t="s">
        <v>60</v>
      </c>
      <c r="B20" s="30" t="s">
        <v>101</v>
      </c>
      <c r="C20" s="30" t="s">
        <v>81</v>
      </c>
      <c r="D20" s="31">
        <v>1602929</v>
      </c>
      <c r="E20" s="31">
        <v>800000</v>
      </c>
      <c r="F20" s="32">
        <v>45</v>
      </c>
      <c r="G20" s="32">
        <v>35</v>
      </c>
      <c r="H20" s="21">
        <f t="shared" si="0"/>
        <v>80</v>
      </c>
      <c r="I20" s="22">
        <v>15</v>
      </c>
      <c r="J20" s="22">
        <v>12</v>
      </c>
      <c r="K20" s="22">
        <v>9</v>
      </c>
      <c r="L20" s="22">
        <v>4</v>
      </c>
      <c r="M20" s="22">
        <v>8</v>
      </c>
      <c r="N20" s="22">
        <v>12</v>
      </c>
      <c r="O20" s="22">
        <v>10</v>
      </c>
      <c r="P20" s="33">
        <f t="shared" si="1"/>
        <v>70</v>
      </c>
      <c r="Q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CP20" s="14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</row>
    <row r="21" spans="1:161" s="10" customFormat="1" ht="19.5" customHeight="1" x14ac:dyDescent="0.25">
      <c r="A21" s="29" t="s">
        <v>61</v>
      </c>
      <c r="B21" s="30" t="s">
        <v>102</v>
      </c>
      <c r="C21" s="30" t="s">
        <v>82</v>
      </c>
      <c r="D21" s="31">
        <v>1300000</v>
      </c>
      <c r="E21" s="31">
        <v>600000</v>
      </c>
      <c r="F21" s="32">
        <v>48</v>
      </c>
      <c r="G21" s="32">
        <v>33</v>
      </c>
      <c r="H21" s="21">
        <f t="shared" si="0"/>
        <v>81</v>
      </c>
      <c r="I21" s="22">
        <v>24</v>
      </c>
      <c r="J21" s="22">
        <v>11</v>
      </c>
      <c r="K21" s="22">
        <v>12</v>
      </c>
      <c r="L21" s="22">
        <v>3</v>
      </c>
      <c r="M21" s="22">
        <v>8</v>
      </c>
      <c r="N21" s="22">
        <v>10</v>
      </c>
      <c r="O21" s="22">
        <v>7</v>
      </c>
      <c r="P21" s="33">
        <f t="shared" si="1"/>
        <v>75</v>
      </c>
      <c r="Q21" s="1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CP21" s="14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1" s="10" customFormat="1" ht="19.5" customHeight="1" x14ac:dyDescent="0.25">
      <c r="A22" s="29" t="s">
        <v>62</v>
      </c>
      <c r="B22" s="30" t="s">
        <v>103</v>
      </c>
      <c r="C22" s="30" t="s">
        <v>83</v>
      </c>
      <c r="D22" s="31">
        <v>4917219</v>
      </c>
      <c r="E22" s="31">
        <v>1500000</v>
      </c>
      <c r="F22" s="32"/>
      <c r="G22" s="32">
        <v>48</v>
      </c>
      <c r="H22" s="21">
        <f t="shared" si="0"/>
        <v>48</v>
      </c>
      <c r="I22" s="22">
        <v>19</v>
      </c>
      <c r="J22" s="22">
        <v>12</v>
      </c>
      <c r="K22" s="22">
        <v>11</v>
      </c>
      <c r="L22" s="22">
        <v>4</v>
      </c>
      <c r="M22" s="22">
        <v>8</v>
      </c>
      <c r="N22" s="22">
        <v>10</v>
      </c>
      <c r="O22" s="22">
        <v>8</v>
      </c>
      <c r="P22" s="33">
        <f t="shared" si="1"/>
        <v>72</v>
      </c>
      <c r="Q22" s="1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CP22" s="14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</row>
    <row r="23" spans="1:161" s="10" customFormat="1" ht="19.5" customHeight="1" x14ac:dyDescent="0.25">
      <c r="A23" s="29" t="s">
        <v>63</v>
      </c>
      <c r="B23" s="30" t="s">
        <v>104</v>
      </c>
      <c r="C23" s="30" t="s">
        <v>84</v>
      </c>
      <c r="D23" s="31">
        <v>5000000</v>
      </c>
      <c r="E23" s="31">
        <v>1800000</v>
      </c>
      <c r="F23" s="32">
        <v>20</v>
      </c>
      <c r="G23" s="32">
        <v>34</v>
      </c>
      <c r="H23" s="21">
        <f t="shared" si="0"/>
        <v>54</v>
      </c>
      <c r="I23" s="22">
        <v>22</v>
      </c>
      <c r="J23" s="22">
        <v>14</v>
      </c>
      <c r="K23" s="22">
        <v>11</v>
      </c>
      <c r="L23" s="22">
        <v>4</v>
      </c>
      <c r="M23" s="22">
        <v>8</v>
      </c>
      <c r="N23" s="22">
        <v>12</v>
      </c>
      <c r="O23" s="22">
        <v>10</v>
      </c>
      <c r="P23" s="33">
        <f t="shared" si="1"/>
        <v>81</v>
      </c>
      <c r="Q23" s="1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CP23" s="14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</row>
    <row r="24" spans="1:161" s="10" customFormat="1" ht="19.5" customHeight="1" x14ac:dyDescent="0.25">
      <c r="A24" s="29" t="s">
        <v>64</v>
      </c>
      <c r="B24" s="30" t="s">
        <v>34</v>
      </c>
      <c r="C24" s="30" t="s">
        <v>85</v>
      </c>
      <c r="D24" s="31">
        <v>2147573</v>
      </c>
      <c r="E24" s="31">
        <v>900000</v>
      </c>
      <c r="F24" s="34" t="s">
        <v>112</v>
      </c>
      <c r="G24" s="32">
        <v>38</v>
      </c>
      <c r="H24" s="21">
        <f t="shared" si="0"/>
        <v>38</v>
      </c>
      <c r="I24" s="22">
        <v>21</v>
      </c>
      <c r="J24" s="22">
        <v>12</v>
      </c>
      <c r="K24" s="22">
        <v>10</v>
      </c>
      <c r="L24" s="22">
        <v>4</v>
      </c>
      <c r="M24" s="22">
        <v>10</v>
      </c>
      <c r="N24" s="22">
        <v>12</v>
      </c>
      <c r="O24" s="22">
        <v>10</v>
      </c>
      <c r="P24" s="33">
        <f t="shared" si="1"/>
        <v>79</v>
      </c>
      <c r="Q24" s="1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P24" s="14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</row>
    <row r="25" spans="1:161" s="10" customFormat="1" ht="19.5" customHeight="1" x14ac:dyDescent="0.25">
      <c r="A25" s="29" t="s">
        <v>65</v>
      </c>
      <c r="B25" s="30" t="s">
        <v>105</v>
      </c>
      <c r="C25" s="30" t="s">
        <v>86</v>
      </c>
      <c r="D25" s="31">
        <v>1967581</v>
      </c>
      <c r="E25" s="31">
        <v>900000</v>
      </c>
      <c r="F25" s="32">
        <v>57</v>
      </c>
      <c r="G25" s="32">
        <v>32</v>
      </c>
      <c r="H25" s="21">
        <f t="shared" si="0"/>
        <v>89</v>
      </c>
      <c r="I25" s="22">
        <v>20</v>
      </c>
      <c r="J25" s="22">
        <v>12</v>
      </c>
      <c r="K25" s="22">
        <v>10</v>
      </c>
      <c r="L25" s="22">
        <v>5</v>
      </c>
      <c r="M25" s="22">
        <v>9</v>
      </c>
      <c r="N25" s="22">
        <v>12</v>
      </c>
      <c r="O25" s="22">
        <v>8</v>
      </c>
      <c r="P25" s="33">
        <f t="shared" si="1"/>
        <v>76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P25" s="14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</row>
    <row r="26" spans="1:161" s="10" customFormat="1" ht="19.5" customHeight="1" x14ac:dyDescent="0.25">
      <c r="A26" s="29" t="s">
        <v>66</v>
      </c>
      <c r="B26" s="30" t="s">
        <v>38</v>
      </c>
      <c r="C26" s="30" t="s">
        <v>87</v>
      </c>
      <c r="D26" s="31">
        <v>3550000</v>
      </c>
      <c r="E26" s="31">
        <v>2000000</v>
      </c>
      <c r="F26" s="32"/>
      <c r="G26" s="32">
        <v>25</v>
      </c>
      <c r="H26" s="21">
        <f t="shared" ref="H26:H29" si="2">SUM(F26:G26)</f>
        <v>25</v>
      </c>
      <c r="I26" s="22">
        <v>12</v>
      </c>
      <c r="J26" s="22">
        <v>10</v>
      </c>
      <c r="K26" s="22">
        <v>6</v>
      </c>
      <c r="L26" s="22">
        <v>3</v>
      </c>
      <c r="M26" s="22">
        <v>8</v>
      </c>
      <c r="N26" s="22">
        <v>7</v>
      </c>
      <c r="O26" s="22">
        <v>9</v>
      </c>
      <c r="P26" s="33">
        <f t="shared" si="1"/>
        <v>55</v>
      </c>
      <c r="Q26" s="1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P26" s="14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</row>
    <row r="27" spans="1:161" s="10" customFormat="1" ht="19.5" customHeight="1" x14ac:dyDescent="0.25">
      <c r="A27" s="29" t="s">
        <v>67</v>
      </c>
      <c r="B27" s="30" t="s">
        <v>106</v>
      </c>
      <c r="C27" s="30" t="s">
        <v>88</v>
      </c>
      <c r="D27" s="31">
        <v>5700000</v>
      </c>
      <c r="E27" s="31">
        <v>2700000</v>
      </c>
      <c r="F27" s="32">
        <v>55</v>
      </c>
      <c r="G27" s="32">
        <v>40</v>
      </c>
      <c r="H27" s="21">
        <f t="shared" si="2"/>
        <v>95</v>
      </c>
      <c r="I27" s="22">
        <v>19</v>
      </c>
      <c r="J27" s="22">
        <v>11</v>
      </c>
      <c r="K27" s="22">
        <v>10</v>
      </c>
      <c r="L27" s="22">
        <v>4</v>
      </c>
      <c r="M27" s="22">
        <v>8</v>
      </c>
      <c r="N27" s="22">
        <v>10</v>
      </c>
      <c r="O27" s="22">
        <v>10</v>
      </c>
      <c r="P27" s="33">
        <f t="shared" si="1"/>
        <v>72</v>
      </c>
      <c r="Q27" s="1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P27" s="14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</row>
    <row r="28" spans="1:161" s="10" customFormat="1" ht="19.5" customHeight="1" x14ac:dyDescent="0.25">
      <c r="A28" s="29" t="s">
        <v>68</v>
      </c>
      <c r="B28" s="30" t="s">
        <v>35</v>
      </c>
      <c r="C28" s="30" t="s">
        <v>89</v>
      </c>
      <c r="D28" s="31">
        <v>3816287</v>
      </c>
      <c r="E28" s="31">
        <v>1500000</v>
      </c>
      <c r="F28" s="32">
        <v>49</v>
      </c>
      <c r="G28" s="32">
        <v>35</v>
      </c>
      <c r="H28" s="21">
        <f t="shared" si="2"/>
        <v>84</v>
      </c>
      <c r="I28" s="22">
        <v>18</v>
      </c>
      <c r="J28" s="22">
        <v>14</v>
      </c>
      <c r="K28" s="22">
        <v>10</v>
      </c>
      <c r="L28" s="22">
        <v>5</v>
      </c>
      <c r="M28" s="22">
        <v>8</v>
      </c>
      <c r="N28" s="22">
        <v>13</v>
      </c>
      <c r="O28" s="22">
        <v>10</v>
      </c>
      <c r="P28" s="33">
        <f t="shared" si="1"/>
        <v>78</v>
      </c>
      <c r="Q28" s="1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P28" s="14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 s="10" customFormat="1" ht="19.5" customHeight="1" x14ac:dyDescent="0.25">
      <c r="A29" s="29" t="s">
        <v>69</v>
      </c>
      <c r="B29" s="30" t="s">
        <v>113</v>
      </c>
      <c r="C29" s="30" t="s">
        <v>90</v>
      </c>
      <c r="D29" s="31">
        <v>2500000</v>
      </c>
      <c r="E29" s="31">
        <v>1000000</v>
      </c>
      <c r="F29" s="32">
        <v>57</v>
      </c>
      <c r="G29" s="32">
        <v>31</v>
      </c>
      <c r="H29" s="21">
        <f t="shared" si="2"/>
        <v>88</v>
      </c>
      <c r="I29" s="22">
        <v>27</v>
      </c>
      <c r="J29" s="22">
        <v>11</v>
      </c>
      <c r="K29" s="22">
        <v>13</v>
      </c>
      <c r="L29" s="22">
        <v>5</v>
      </c>
      <c r="M29" s="22">
        <v>9</v>
      </c>
      <c r="N29" s="22">
        <v>13</v>
      </c>
      <c r="O29" s="22">
        <v>10</v>
      </c>
      <c r="P29" s="33">
        <f t="shared" si="1"/>
        <v>88</v>
      </c>
      <c r="Q29" s="1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CP29" s="14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</row>
    <row r="30" spans="1:161" s="10" customFormat="1" ht="19.5" customHeight="1" x14ac:dyDescent="0.25">
      <c r="A30" s="29" t="s">
        <v>70</v>
      </c>
      <c r="B30" s="30" t="s">
        <v>113</v>
      </c>
      <c r="C30" s="30" t="s">
        <v>91</v>
      </c>
      <c r="D30" s="31">
        <v>2401882</v>
      </c>
      <c r="E30" s="31">
        <v>750000</v>
      </c>
      <c r="F30" s="32">
        <v>50</v>
      </c>
      <c r="G30" s="32">
        <v>15</v>
      </c>
      <c r="H30" s="21">
        <f t="shared" ref="H30:H37" si="3">SUM(F30:G30)</f>
        <v>65</v>
      </c>
      <c r="I30" s="22">
        <v>25</v>
      </c>
      <c r="J30" s="22">
        <v>10</v>
      </c>
      <c r="K30" s="22">
        <v>11</v>
      </c>
      <c r="L30" s="22">
        <v>5</v>
      </c>
      <c r="M30" s="22">
        <v>7</v>
      </c>
      <c r="N30" s="22">
        <v>12</v>
      </c>
      <c r="O30" s="22">
        <v>10</v>
      </c>
      <c r="P30" s="33">
        <f t="shared" si="1"/>
        <v>80</v>
      </c>
      <c r="Q30" s="1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CP30" s="14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</row>
    <row r="31" spans="1:161" s="10" customFormat="1" ht="19.5" customHeight="1" x14ac:dyDescent="0.25">
      <c r="A31" s="29" t="s">
        <v>71</v>
      </c>
      <c r="B31" s="30" t="s">
        <v>107</v>
      </c>
      <c r="C31" s="30" t="s">
        <v>92</v>
      </c>
      <c r="D31" s="31">
        <v>2396575</v>
      </c>
      <c r="E31" s="31">
        <v>780000</v>
      </c>
      <c r="F31" s="32">
        <v>60</v>
      </c>
      <c r="G31" s="32">
        <v>36</v>
      </c>
      <c r="H31" s="21">
        <f t="shared" si="3"/>
        <v>96</v>
      </c>
      <c r="I31" s="22">
        <v>17</v>
      </c>
      <c r="J31" s="22">
        <v>11</v>
      </c>
      <c r="K31" s="22">
        <v>9</v>
      </c>
      <c r="L31" s="22">
        <v>4</v>
      </c>
      <c r="M31" s="22">
        <v>8</v>
      </c>
      <c r="N31" s="22">
        <v>10</v>
      </c>
      <c r="O31" s="22">
        <v>9</v>
      </c>
      <c r="P31" s="33">
        <f t="shared" si="1"/>
        <v>68</v>
      </c>
      <c r="Q31" s="1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CP31" s="14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</row>
    <row r="32" spans="1:161" s="10" customFormat="1" ht="19.5" customHeight="1" x14ac:dyDescent="0.25">
      <c r="A32" s="29" t="s">
        <v>72</v>
      </c>
      <c r="B32" s="30" t="s">
        <v>37</v>
      </c>
      <c r="C32" s="30" t="s">
        <v>93</v>
      </c>
      <c r="D32" s="31">
        <v>6100000</v>
      </c>
      <c r="E32" s="31">
        <v>1500000</v>
      </c>
      <c r="F32" s="32">
        <v>47</v>
      </c>
      <c r="G32" s="32">
        <v>25</v>
      </c>
      <c r="H32" s="21">
        <f t="shared" si="3"/>
        <v>72</v>
      </c>
      <c r="I32" s="22">
        <v>24</v>
      </c>
      <c r="J32" s="22">
        <v>11</v>
      </c>
      <c r="K32" s="22">
        <v>12</v>
      </c>
      <c r="L32" s="22">
        <v>5</v>
      </c>
      <c r="M32" s="22">
        <v>10</v>
      </c>
      <c r="N32" s="22">
        <v>13</v>
      </c>
      <c r="O32" s="22">
        <v>6</v>
      </c>
      <c r="P32" s="33">
        <f t="shared" si="1"/>
        <v>81</v>
      </c>
      <c r="Q32" s="1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CP32" s="14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</row>
    <row r="33" spans="1:161" s="10" customFormat="1" ht="19.5" customHeight="1" x14ac:dyDescent="0.25">
      <c r="A33" s="29" t="s">
        <v>73</v>
      </c>
      <c r="B33" s="30" t="s">
        <v>108</v>
      </c>
      <c r="C33" s="30" t="s">
        <v>94</v>
      </c>
      <c r="D33" s="31">
        <v>1541500</v>
      </c>
      <c r="E33" s="31">
        <v>700000</v>
      </c>
      <c r="F33" s="32">
        <v>52</v>
      </c>
      <c r="G33" s="32">
        <v>28</v>
      </c>
      <c r="H33" s="21">
        <f t="shared" si="3"/>
        <v>80</v>
      </c>
      <c r="I33" s="22">
        <v>17</v>
      </c>
      <c r="J33" s="22">
        <v>13</v>
      </c>
      <c r="K33" s="22">
        <v>8</v>
      </c>
      <c r="L33" s="22">
        <v>3</v>
      </c>
      <c r="M33" s="22">
        <v>8</v>
      </c>
      <c r="N33" s="22">
        <v>11</v>
      </c>
      <c r="O33" s="22">
        <v>9</v>
      </c>
      <c r="P33" s="33">
        <f t="shared" si="1"/>
        <v>69</v>
      </c>
      <c r="Q33" s="1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CP33" s="14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</row>
    <row r="34" spans="1:161" s="10" customFormat="1" ht="19.5" customHeight="1" x14ac:dyDescent="0.25">
      <c r="A34" s="29" t="s">
        <v>74</v>
      </c>
      <c r="B34" s="30" t="s">
        <v>109</v>
      </c>
      <c r="C34" s="30" t="s">
        <v>95</v>
      </c>
      <c r="D34" s="31">
        <v>5935616</v>
      </c>
      <c r="E34" s="31">
        <v>2600000</v>
      </c>
      <c r="F34" s="32"/>
      <c r="G34" s="32">
        <v>39</v>
      </c>
      <c r="H34" s="21">
        <f t="shared" si="3"/>
        <v>39</v>
      </c>
      <c r="I34" s="22">
        <v>28</v>
      </c>
      <c r="J34" s="22">
        <v>14</v>
      </c>
      <c r="K34" s="22">
        <v>13</v>
      </c>
      <c r="L34" s="22">
        <v>5</v>
      </c>
      <c r="M34" s="22">
        <v>7</v>
      </c>
      <c r="N34" s="22">
        <v>12</v>
      </c>
      <c r="O34" s="22">
        <v>8</v>
      </c>
      <c r="P34" s="33">
        <f t="shared" si="1"/>
        <v>87</v>
      </c>
      <c r="Q34" s="1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CP34" s="14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</row>
    <row r="35" spans="1:161" s="10" customFormat="1" ht="19.5" customHeight="1" x14ac:dyDescent="0.25">
      <c r="A35" s="29" t="s">
        <v>75</v>
      </c>
      <c r="B35" s="30" t="s">
        <v>110</v>
      </c>
      <c r="C35" s="30" t="s">
        <v>96</v>
      </c>
      <c r="D35" s="31">
        <v>2551000</v>
      </c>
      <c r="E35" s="31">
        <v>1476000</v>
      </c>
      <c r="F35" s="32">
        <v>48</v>
      </c>
      <c r="G35" s="32"/>
      <c r="H35" s="21">
        <f t="shared" si="3"/>
        <v>48</v>
      </c>
      <c r="I35" s="22">
        <v>24</v>
      </c>
      <c r="J35" s="22">
        <v>12</v>
      </c>
      <c r="K35" s="22">
        <v>13</v>
      </c>
      <c r="L35" s="22">
        <v>4</v>
      </c>
      <c r="M35" s="22">
        <v>7</v>
      </c>
      <c r="N35" s="22">
        <v>10</v>
      </c>
      <c r="O35" s="22">
        <v>7</v>
      </c>
      <c r="P35" s="33">
        <f t="shared" si="1"/>
        <v>77</v>
      </c>
      <c r="Q35" s="1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CP35" s="14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</row>
    <row r="36" spans="1:161" s="10" customFormat="1" ht="19.5" customHeight="1" x14ac:dyDescent="0.25">
      <c r="A36" s="29" t="s">
        <v>76</v>
      </c>
      <c r="B36" s="30" t="s">
        <v>110</v>
      </c>
      <c r="C36" s="30" t="s">
        <v>97</v>
      </c>
      <c r="D36" s="31">
        <v>2401000</v>
      </c>
      <c r="E36" s="31">
        <v>1633500</v>
      </c>
      <c r="F36" s="32">
        <v>47</v>
      </c>
      <c r="G36" s="32">
        <v>22</v>
      </c>
      <c r="H36" s="21">
        <f t="shared" si="3"/>
        <v>69</v>
      </c>
      <c r="I36" s="22">
        <v>18</v>
      </c>
      <c r="J36" s="22">
        <v>10</v>
      </c>
      <c r="K36" s="22">
        <v>9</v>
      </c>
      <c r="L36" s="22">
        <v>3</v>
      </c>
      <c r="M36" s="22">
        <v>7</v>
      </c>
      <c r="N36" s="22">
        <v>10</v>
      </c>
      <c r="O36" s="22">
        <v>7</v>
      </c>
      <c r="P36" s="33">
        <f t="shared" si="1"/>
        <v>64</v>
      </c>
      <c r="Q36" s="1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CP36" s="14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</row>
    <row r="37" spans="1:161" s="10" customFormat="1" ht="19.5" customHeight="1" x14ac:dyDescent="0.25">
      <c r="A37" s="29" t="s">
        <v>77</v>
      </c>
      <c r="B37" s="30" t="s">
        <v>111</v>
      </c>
      <c r="C37" s="30" t="s">
        <v>98</v>
      </c>
      <c r="D37" s="31">
        <v>3270485</v>
      </c>
      <c r="E37" s="31">
        <v>1850000</v>
      </c>
      <c r="F37" s="32">
        <v>28</v>
      </c>
      <c r="G37" s="32">
        <v>25</v>
      </c>
      <c r="H37" s="21">
        <f t="shared" si="3"/>
        <v>53</v>
      </c>
      <c r="I37" s="22">
        <v>15</v>
      </c>
      <c r="J37" s="22">
        <v>10</v>
      </c>
      <c r="K37" s="22">
        <v>7</v>
      </c>
      <c r="L37" s="22">
        <v>3</v>
      </c>
      <c r="M37" s="22">
        <v>6</v>
      </c>
      <c r="N37" s="22">
        <v>6</v>
      </c>
      <c r="O37" s="22">
        <v>7</v>
      </c>
      <c r="P37" s="33">
        <f t="shared" si="1"/>
        <v>54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CP37" s="14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</row>
    <row r="38" spans="1:161" s="3" customFormat="1" ht="12.75" customHeight="1" x14ac:dyDescent="0.25">
      <c r="A38" s="40"/>
      <c r="B38" s="41"/>
      <c r="C38" s="41"/>
      <c r="D38" s="42"/>
      <c r="E38" s="42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43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CP38" s="4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15" x14ac:dyDescent="0.3">
      <c r="A39" s="5"/>
      <c r="B39" s="5"/>
      <c r="C39" s="5"/>
      <c r="D39" s="13">
        <f>SUM(D17:D37)</f>
        <v>72536021</v>
      </c>
      <c r="E39" s="13">
        <f>SUM(E17:E37)</f>
        <v>29189500</v>
      </c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161" ht="15" x14ac:dyDescent="0.3">
      <c r="A40" s="5"/>
      <c r="B40" s="5"/>
      <c r="C40" s="5"/>
      <c r="D40" s="5"/>
      <c r="E40" s="13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161" ht="15" x14ac:dyDescent="0.3">
      <c r="A41" s="5"/>
      <c r="B41" s="5"/>
      <c r="C41" s="5"/>
      <c r="D41" s="5"/>
      <c r="E41" s="5"/>
      <c r="F41" s="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161" ht="15" x14ac:dyDescent="0.3">
      <c r="A42" s="5"/>
      <c r="B42" s="5"/>
      <c r="C42" s="5"/>
      <c r="D42" s="5"/>
      <c r="E42" s="5"/>
      <c r="F42" s="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161" ht="15" x14ac:dyDescent="0.3">
      <c r="A43" s="5"/>
      <c r="B43" s="5"/>
      <c r="C43" s="5"/>
      <c r="D43" s="5"/>
      <c r="E43" s="5"/>
      <c r="F43" s="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161" ht="15" x14ac:dyDescent="0.3">
      <c r="A44" s="5"/>
      <c r="B44" s="5"/>
      <c r="C44" s="5"/>
      <c r="D44" s="5"/>
      <c r="E44" s="5"/>
      <c r="F44" s="6"/>
      <c r="G44" s="5"/>
      <c r="H44" s="5"/>
      <c r="I44" s="5"/>
      <c r="J44" s="5"/>
      <c r="K44" s="5"/>
      <c r="L44" s="5"/>
      <c r="M44" s="5"/>
      <c r="N44" s="5"/>
      <c r="O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161" ht="15" x14ac:dyDescent="0.3">
      <c r="A45" s="5"/>
      <c r="B45" s="5"/>
      <c r="C45" s="5"/>
      <c r="D45" s="5"/>
      <c r="E45" s="5"/>
      <c r="F45" s="6"/>
      <c r="G45" s="5"/>
      <c r="H45" s="5"/>
      <c r="I45" s="5"/>
      <c r="J45" s="5"/>
      <c r="K45" s="5"/>
      <c r="L45" s="5"/>
      <c r="M45" s="5"/>
      <c r="N45" s="5"/>
      <c r="O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</sheetData>
  <dataValidations count="2">
    <dataValidation type="whole" showInputMessage="1" showErrorMessage="1" errorTitle="ZNOVU A LÉPE" error="To je móóóóóóc!!!!" sqref="J18:O38">
      <formula1>0</formula1>
      <formula2>15</formula2>
    </dataValidation>
    <dataValidation type="whole" allowBlank="1" showInputMessage="1" showErrorMessage="1" errorTitle="ZNOVU A LÉPE" error="To je móóóóóóc!!!!" sqref="I18:I38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Celovečerní hraný film</vt:lpstr>
      <vt:lpstr>JK</vt:lpstr>
      <vt:lpstr>PB</vt:lpstr>
      <vt:lpstr>PM</vt:lpstr>
      <vt:lpstr>RN</vt:lpstr>
      <vt:lpstr>ZK</vt:lpstr>
      <vt:lpstr>'Celovečerní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cp:lastPrinted>2017-06-09T08:39:02Z</cp:lastPrinted>
  <dcterms:created xsi:type="dcterms:W3CDTF">2013-12-06T22:03:05Z</dcterms:created>
  <dcterms:modified xsi:type="dcterms:W3CDTF">2017-07-24T09:41:08Z</dcterms:modified>
  <cp:category/>
  <cp:contentStatus/>
</cp:coreProperties>
</file>